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сходные данные" sheetId="1" r:id="rId1"/>
    <sheet name="Приказ о проведении мероприятия" sheetId="2" r:id="rId2"/>
    <sheet name="Смета расходов" sheetId="3" r:id="rId3"/>
    <sheet name="Отчет о мероприятии" sheetId="4" r:id="rId4"/>
    <sheet name="Справка о расходах" sheetId="5" r:id="rId5"/>
  </sheets>
  <definedNames/>
  <calcPr fullCalcOnLoad="1"/>
</workbook>
</file>

<file path=xl/sharedStrings.xml><?xml version="1.0" encoding="utf-8"?>
<sst xmlns="http://schemas.openxmlformats.org/spreadsheetml/2006/main" count="100" uniqueCount="82">
  <si>
    <t>Программа проведения деловой встречи</t>
  </si>
  <si>
    <t>Приглашенные лица</t>
  </si>
  <si>
    <t>Участники со стороны организации</t>
  </si>
  <si>
    <t>Ф.И.О.</t>
  </si>
  <si>
    <t>Итоги деловой встречи</t>
  </si>
  <si>
    <t>Круг обсуждавшихся вопросов</t>
  </si>
  <si>
    <t>Организация-контрагент</t>
  </si>
  <si>
    <t>Должность</t>
  </si>
  <si>
    <t>Дата составления</t>
  </si>
  <si>
    <t>ОТЧЕТ</t>
  </si>
  <si>
    <t>Номер документа</t>
  </si>
  <si>
    <t>УТВЕРЖДАЮ</t>
  </si>
  <si>
    <t xml:space="preserve">№ п/п </t>
  </si>
  <si>
    <t>Наименование статьи представительских расходов</t>
  </si>
  <si>
    <t>Всего:</t>
  </si>
  <si>
    <t>Смета расходов на проведение официального приема</t>
  </si>
  <si>
    <t>Переговоры</t>
  </si>
  <si>
    <t>(подпись)</t>
  </si>
  <si>
    <t xml:space="preserve">Сумму сметы подтверждаю </t>
  </si>
  <si>
    <t>ПРИКАЗ</t>
  </si>
  <si>
    <t>ПРИКАЗЫВАЮ:</t>
  </si>
  <si>
    <t xml:space="preserve">                  </t>
  </si>
  <si>
    <t>1.</t>
  </si>
  <si>
    <t>2.</t>
  </si>
  <si>
    <t>3.</t>
  </si>
  <si>
    <t>О проведении официальной встречи</t>
  </si>
  <si>
    <t>Название приглашенной организации</t>
  </si>
  <si>
    <t>4.</t>
  </si>
  <si>
    <t>Контроль за исполнением приказа оставляю за собой.</t>
  </si>
  <si>
    <t>Участники приглашенной организации (должность, ФИО)</t>
  </si>
  <si>
    <t>Наша организация</t>
  </si>
  <si>
    <t>Реквизиты нашей организации</t>
  </si>
  <si>
    <t>Проживание в гостинице</t>
  </si>
  <si>
    <t xml:space="preserve">Проведение официального приема (завтрака, обеда или иного аналогичного мероприятия, включая алкогольные напитки)  </t>
  </si>
  <si>
    <t>Буфетное обслуживание во время переговоров (в т.ч. на приобретение минеральной воды, чая, кофе, сахара, сливок и кондитерских изделий)</t>
  </si>
  <si>
    <t>Транспортное обслуживание (такси)</t>
  </si>
  <si>
    <t>Сувенирная продукция</t>
  </si>
  <si>
    <t>Участники со стороны нашей организации, помимо ответственного за проведение (должность, ФИО)</t>
  </si>
  <si>
    <t>Программа проведения переговоров</t>
  </si>
  <si>
    <t>об итогах проведения переговоров</t>
  </si>
  <si>
    <t xml:space="preserve">Цель встречи* </t>
  </si>
  <si>
    <t>Руководитель</t>
  </si>
  <si>
    <t>ФИО</t>
  </si>
  <si>
    <t>Номер</t>
  </si>
  <si>
    <t>Ответственный за проведение мероприятия</t>
  </si>
  <si>
    <t>Ответственный за смету</t>
  </si>
  <si>
    <t>Должность, ФИО</t>
  </si>
  <si>
    <t>Результаты переговоров</t>
  </si>
  <si>
    <t>Дата проведения</t>
  </si>
  <si>
    <t>Место проведения</t>
  </si>
  <si>
    <t>Сведения о мероприятии</t>
  </si>
  <si>
    <t>Дата (более ранняя, чем мероприятие)</t>
  </si>
  <si>
    <t>Приказ о проведении мероприятия</t>
  </si>
  <si>
    <t>Подписан договор на …</t>
  </si>
  <si>
    <t>Достигнуты соглашения по вопросу…</t>
  </si>
  <si>
    <t>Достигнуты соглашения по срокам погашения задолженности. Подписан акт сверки.</t>
  </si>
  <si>
    <t>Будет рассмотрено предложение о возможности заключения договора.</t>
  </si>
  <si>
    <t>Обсуждены возможные условия и пути снижения стоимости оказываемых услуг.</t>
  </si>
  <si>
    <t>Обсуждение причин несоблюдения условий договора.</t>
  </si>
  <si>
    <t>Расширение взаимовыгодного сотрудничества.</t>
  </si>
  <si>
    <t>Поддержание взаимовыгодного сотрудничества.</t>
  </si>
  <si>
    <t>Проведение предварительных переговоров по вопросу заключения договоров.</t>
  </si>
  <si>
    <t>Обсуждение вопросов текущего взаимодействия.</t>
  </si>
  <si>
    <t>Обсуждение вопросов стратегического развития.</t>
  </si>
  <si>
    <t>Ознакомление представителей контрагента с новыми возможностями сотрудничества.</t>
  </si>
  <si>
    <t>Достигнуты соглашения по многим ключевым позициям.</t>
  </si>
  <si>
    <t>Установлены партнерские отношения между представителями компаний.</t>
  </si>
  <si>
    <t>Отчет составил:</t>
  </si>
  <si>
    <t>Отчет согласовал:</t>
  </si>
  <si>
    <t>Сумма фактических расходов (включая НДС), руб.</t>
  </si>
  <si>
    <t>Сумма расходов (включая НДС), руб.</t>
  </si>
  <si>
    <t>Сумма расходов по смете (включая НДС), руб.</t>
  </si>
  <si>
    <t>Сумма фактических расходов на мероприятие в разрезе статей (названия можно менять по ситуации)</t>
  </si>
  <si>
    <t>Оправдательные документы, подтверждающие фактическое расходование средств прилагаются.</t>
  </si>
  <si>
    <t>Отчет проверил:</t>
  </si>
  <si>
    <t>Фактические расходы на проведение мероприятия составили:</t>
  </si>
  <si>
    <t>Бухгалтерская справка о представительских расходах</t>
  </si>
  <si>
    <r>
      <t>Цель встречи</t>
    </r>
    <r>
      <rPr>
        <vertAlign val="superscript"/>
        <sz val="12"/>
        <color indexed="40"/>
        <rFont val="Times New Roman"/>
        <family val="1"/>
      </rPr>
      <t>1</t>
    </r>
  </si>
  <si>
    <r>
      <t>Результат встречи</t>
    </r>
    <r>
      <rPr>
        <vertAlign val="superscript"/>
        <sz val="12"/>
        <color indexed="40"/>
        <rFont val="Times New Roman"/>
        <family val="1"/>
      </rPr>
      <t>2</t>
    </r>
  </si>
  <si>
    <r>
      <rPr>
        <vertAlign val="superscript"/>
        <sz val="12"/>
        <color indexed="36"/>
        <rFont val="Times New Roman"/>
        <family val="1"/>
      </rPr>
      <t>1</t>
    </r>
    <r>
      <rPr>
        <sz val="12"/>
        <rFont val="Times New Roman"/>
        <family val="1"/>
      </rPr>
      <t>Варианты целей</t>
    </r>
  </si>
  <si>
    <r>
      <rPr>
        <vertAlign val="superscript"/>
        <sz val="12"/>
        <color indexed="36"/>
        <rFont val="Times New Roman"/>
        <family val="1"/>
      </rPr>
      <t>2</t>
    </r>
    <r>
      <rPr>
        <sz val="12"/>
        <rFont val="Times New Roman"/>
        <family val="1"/>
      </rPr>
      <t>Варианты результатов встречи</t>
    </r>
  </si>
  <si>
    <r>
      <rPr>
        <sz val="12"/>
        <rFont val="Times New Roman"/>
        <family val="1"/>
      </rPr>
      <t>ИНН/КПП</t>
    </r>
    <r>
      <rPr>
        <sz val="12"/>
        <rFont val="Times New Roman"/>
        <family val="1"/>
      </rPr>
      <t>,</t>
    </r>
    <r>
      <rPr>
        <b/>
        <i/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Юридический адрес: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</si>
</sst>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22"/>
      <name val="Times New Roman"/>
      <family val="1"/>
    </font>
    <font>
      <sz val="9"/>
      <name val="Times New Roman"/>
      <family val="1"/>
    </font>
    <font>
      <b/>
      <sz val="10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Garamond"/>
      <family val="1"/>
    </font>
    <font>
      <sz val="11"/>
      <name val="Times New Roman"/>
      <family val="1"/>
    </font>
    <font>
      <sz val="14"/>
      <name val="Garamond"/>
      <family val="1"/>
    </font>
    <font>
      <sz val="8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2"/>
      <color indexed="40"/>
      <name val="Times New Roman"/>
      <family val="1"/>
    </font>
    <font>
      <vertAlign val="superscript"/>
      <sz val="12"/>
      <color indexed="36"/>
      <name val="Times New Roman"/>
      <family val="1"/>
    </font>
    <font>
      <sz val="10"/>
      <name val="Cambria"/>
      <family val="1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 vertical="center" wrapText="1"/>
    </xf>
    <xf numFmtId="2" fontId="11" fillId="0" borderId="10" xfId="5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2" fontId="13" fillId="0" borderId="10" xfId="58" applyNumberFormat="1" applyFont="1" applyFill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right" vertical="center" wrapText="1"/>
    </xf>
    <xf numFmtId="2" fontId="11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horizontal="left" vertical="center"/>
    </xf>
    <xf numFmtId="2" fontId="65" fillId="0" borderId="1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 horizontal="justify" vertical="top"/>
    </xf>
    <xf numFmtId="0" fontId="0" fillId="0" borderId="0" xfId="0" applyAlignment="1">
      <alignment vertical="top"/>
    </xf>
    <xf numFmtId="0" fontId="13" fillId="0" borderId="1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4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0</xdr:rowOff>
    </xdr:from>
    <xdr:to>
      <xdr:col>5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0" y="2428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35</xdr:row>
      <xdr:rowOff>0</xdr:rowOff>
    </xdr:from>
    <xdr:to>
      <xdr:col>2</xdr:col>
      <xdr:colOff>2324100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647825" y="10772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466725</xdr:rowOff>
    </xdr:from>
    <xdr:to>
      <xdr:col>3</xdr:col>
      <xdr:colOff>1352550</xdr:colOff>
      <xdr:row>16</xdr:row>
      <xdr:rowOff>466725</xdr:rowOff>
    </xdr:to>
    <xdr:sp>
      <xdr:nvSpPr>
        <xdr:cNvPr id="1" name="Line 1"/>
        <xdr:cNvSpPr>
          <a:spLocks/>
        </xdr:cNvSpPr>
      </xdr:nvSpPr>
      <xdr:spPr>
        <a:xfrm>
          <a:off x="2771775" y="62388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>
          <a:off x="2771775" y="71532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0</xdr:rowOff>
    </xdr:from>
    <xdr:to>
      <xdr:col>5</xdr:col>
      <xdr:colOff>1057275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16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2381250</xdr:colOff>
      <xdr:row>29</xdr:row>
      <xdr:rowOff>9525</xdr:rowOff>
    </xdr:from>
    <xdr:to>
      <xdr:col>4</xdr:col>
      <xdr:colOff>0</xdr:colOff>
      <xdr:row>29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419475" y="9305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3438525" y="10182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abSelected="1" view="pageBreakPreview" zoomScale="6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46" customWidth="1"/>
    <col min="2" max="2" width="62.421875" style="47" customWidth="1"/>
    <col min="3" max="3" width="89.421875" style="48" customWidth="1"/>
    <col min="4" max="4" width="64.28125" style="46" customWidth="1"/>
    <col min="5" max="16384" width="9.140625" style="46" customWidth="1"/>
  </cols>
  <sheetData>
    <row r="2" spans="1:3" ht="45.75" customHeight="1">
      <c r="A2" s="83" t="s">
        <v>30</v>
      </c>
      <c r="B2" s="84"/>
      <c r="C2" s="77"/>
    </row>
    <row r="3" spans="1:3" ht="63" customHeight="1">
      <c r="A3" s="83" t="s">
        <v>31</v>
      </c>
      <c r="B3" s="84" t="s">
        <v>31</v>
      </c>
      <c r="C3" s="78" t="s">
        <v>81</v>
      </c>
    </row>
    <row r="4" spans="1:3" ht="33.75" customHeight="1">
      <c r="A4" s="85" t="s">
        <v>41</v>
      </c>
      <c r="B4" s="75" t="s">
        <v>7</v>
      </c>
      <c r="C4" s="78"/>
    </row>
    <row r="5" spans="1:3" ht="31.5" customHeight="1">
      <c r="A5" s="86"/>
      <c r="B5" s="75" t="s">
        <v>42</v>
      </c>
      <c r="C5" s="78"/>
    </row>
    <row r="6" spans="1:3" ht="24" customHeight="1">
      <c r="A6" s="83" t="s">
        <v>26</v>
      </c>
      <c r="B6" s="84" t="s">
        <v>26</v>
      </c>
      <c r="C6" s="77"/>
    </row>
    <row r="7" spans="1:3" ht="27.75" customHeight="1">
      <c r="A7" s="83" t="s">
        <v>77</v>
      </c>
      <c r="B7" s="84" t="s">
        <v>40</v>
      </c>
      <c r="C7" s="79"/>
    </row>
    <row r="8" spans="1:3" ht="27.75" customHeight="1">
      <c r="A8" s="83" t="s">
        <v>78</v>
      </c>
      <c r="B8" s="84"/>
      <c r="C8" s="79"/>
    </row>
    <row r="9" spans="1:3" ht="19.5" customHeight="1">
      <c r="A9" s="87" t="s">
        <v>29</v>
      </c>
      <c r="B9" s="94" t="s">
        <v>29</v>
      </c>
      <c r="C9" s="77"/>
    </row>
    <row r="10" spans="1:3" ht="19.5" customHeight="1">
      <c r="A10" s="95"/>
      <c r="B10" s="96"/>
      <c r="C10" s="77"/>
    </row>
    <row r="11" spans="1:3" ht="19.5" customHeight="1">
      <c r="A11" s="97"/>
      <c r="B11" s="98"/>
      <c r="C11" s="74"/>
    </row>
    <row r="12" spans="1:3" ht="30" customHeight="1">
      <c r="A12" s="85" t="s">
        <v>44</v>
      </c>
      <c r="B12" s="75" t="s">
        <v>7</v>
      </c>
      <c r="C12" s="77"/>
    </row>
    <row r="13" spans="1:3" ht="24" customHeight="1">
      <c r="A13" s="86"/>
      <c r="B13" s="75" t="s">
        <v>42</v>
      </c>
      <c r="C13" s="77"/>
    </row>
    <row r="14" spans="1:3" ht="19.5" customHeight="1">
      <c r="A14" s="87" t="s">
        <v>37</v>
      </c>
      <c r="B14" s="88"/>
      <c r="C14" s="77"/>
    </row>
    <row r="15" spans="1:3" ht="19.5" customHeight="1">
      <c r="A15" s="89"/>
      <c r="B15" s="90"/>
      <c r="C15" s="74"/>
    </row>
    <row r="16" spans="1:3" ht="19.5" customHeight="1">
      <c r="A16" s="91"/>
      <c r="B16" s="92"/>
      <c r="C16" s="74"/>
    </row>
    <row r="17" spans="1:3" ht="21.75" customHeight="1">
      <c r="A17" s="85" t="s">
        <v>50</v>
      </c>
      <c r="B17" s="75" t="s">
        <v>48</v>
      </c>
      <c r="C17" s="80"/>
    </row>
    <row r="18" spans="1:3" ht="23.25" customHeight="1">
      <c r="A18" s="86"/>
      <c r="B18" s="75" t="s">
        <v>49</v>
      </c>
      <c r="C18" s="80"/>
    </row>
    <row r="19" spans="1:3" ht="24.75" customHeight="1">
      <c r="A19" s="85" t="s">
        <v>52</v>
      </c>
      <c r="B19" s="75" t="s">
        <v>51</v>
      </c>
      <c r="C19" s="80"/>
    </row>
    <row r="20" spans="1:3" ht="25.5" customHeight="1">
      <c r="A20" s="86"/>
      <c r="B20" s="75" t="s">
        <v>43</v>
      </c>
      <c r="C20" s="77"/>
    </row>
    <row r="21" spans="1:3" ht="21.75" customHeight="1">
      <c r="A21" s="85" t="s">
        <v>45</v>
      </c>
      <c r="B21" s="75" t="s">
        <v>7</v>
      </c>
      <c r="C21" s="77"/>
    </row>
    <row r="22" spans="1:3" ht="22.5" customHeight="1">
      <c r="A22" s="86"/>
      <c r="B22" s="75" t="s">
        <v>42</v>
      </c>
      <c r="C22" s="77"/>
    </row>
    <row r="23" spans="1:3" ht="43.5" customHeight="1">
      <c r="A23" s="85" t="s">
        <v>72</v>
      </c>
      <c r="B23" s="75" t="s">
        <v>33</v>
      </c>
      <c r="C23" s="81"/>
    </row>
    <row r="24" spans="1:3" ht="51" customHeight="1">
      <c r="A24" s="93"/>
      <c r="B24" s="75" t="s">
        <v>34</v>
      </c>
      <c r="C24" s="81"/>
    </row>
    <row r="25" spans="1:3" ht="19.5" customHeight="1">
      <c r="A25" s="93"/>
      <c r="B25" s="75" t="s">
        <v>35</v>
      </c>
      <c r="C25" s="81"/>
    </row>
    <row r="26" spans="1:3" ht="19.5" customHeight="1">
      <c r="A26" s="93"/>
      <c r="B26" s="75" t="s">
        <v>32</v>
      </c>
      <c r="C26" s="81"/>
    </row>
    <row r="27" spans="1:3" ht="19.5" customHeight="1">
      <c r="A27" s="93"/>
      <c r="B27" s="75" t="s">
        <v>36</v>
      </c>
      <c r="C27" s="81"/>
    </row>
    <row r="28" spans="1:3" ht="19.5" customHeight="1">
      <c r="A28" s="83" t="s">
        <v>79</v>
      </c>
      <c r="B28" s="84"/>
      <c r="C28" s="76" t="s">
        <v>60</v>
      </c>
    </row>
    <row r="29" spans="1:3" ht="19.5" customHeight="1">
      <c r="A29" s="84"/>
      <c r="B29" s="84"/>
      <c r="C29" s="76" t="s">
        <v>59</v>
      </c>
    </row>
    <row r="30" spans="1:3" ht="19.5" customHeight="1">
      <c r="A30" s="84"/>
      <c r="B30" s="84"/>
      <c r="C30" s="76" t="s">
        <v>61</v>
      </c>
    </row>
    <row r="31" spans="1:3" ht="19.5" customHeight="1">
      <c r="A31" s="84"/>
      <c r="B31" s="84"/>
      <c r="C31" s="76" t="s">
        <v>62</v>
      </c>
    </row>
    <row r="32" spans="1:3" ht="19.5" customHeight="1">
      <c r="A32" s="84"/>
      <c r="B32" s="84"/>
      <c r="C32" s="76" t="s">
        <v>63</v>
      </c>
    </row>
    <row r="33" spans="1:3" ht="19.5" customHeight="1">
      <c r="A33" s="84"/>
      <c r="B33" s="84"/>
      <c r="C33" s="76" t="s">
        <v>58</v>
      </c>
    </row>
    <row r="34" spans="1:3" ht="19.5" customHeight="1">
      <c r="A34" s="84"/>
      <c r="B34" s="84"/>
      <c r="C34" s="76" t="s">
        <v>64</v>
      </c>
    </row>
    <row r="35" spans="1:3" ht="19.5" customHeight="1">
      <c r="A35" s="83" t="s">
        <v>80</v>
      </c>
      <c r="B35" s="84"/>
      <c r="C35" s="76" t="s">
        <v>53</v>
      </c>
    </row>
    <row r="36" spans="1:3" ht="19.5" customHeight="1">
      <c r="A36" s="84"/>
      <c r="B36" s="84"/>
      <c r="C36" s="76" t="s">
        <v>54</v>
      </c>
    </row>
    <row r="37" spans="1:3" ht="19.5" customHeight="1">
      <c r="A37" s="84"/>
      <c r="B37" s="84"/>
      <c r="C37" s="76" t="s">
        <v>65</v>
      </c>
    </row>
    <row r="38" spans="1:3" ht="19.5" customHeight="1">
      <c r="A38" s="84"/>
      <c r="B38" s="84"/>
      <c r="C38" s="76" t="s">
        <v>55</v>
      </c>
    </row>
    <row r="39" spans="1:3" ht="19.5" customHeight="1">
      <c r="A39" s="84"/>
      <c r="B39" s="84"/>
      <c r="C39" s="76" t="s">
        <v>66</v>
      </c>
    </row>
    <row r="40" spans="1:3" ht="19.5" customHeight="1">
      <c r="A40" s="84"/>
      <c r="B40" s="84"/>
      <c r="C40" s="76" t="s">
        <v>57</v>
      </c>
    </row>
    <row r="41" spans="1:3" ht="19.5" customHeight="1">
      <c r="A41" s="84"/>
      <c r="B41" s="84"/>
      <c r="C41" s="76" t="s">
        <v>56</v>
      </c>
    </row>
  </sheetData>
  <sheetProtection/>
  <mergeCells count="15">
    <mergeCell ref="A7:B7"/>
    <mergeCell ref="A6:B6"/>
    <mergeCell ref="A9:B11"/>
    <mergeCell ref="A2:B2"/>
    <mergeCell ref="A3:B3"/>
    <mergeCell ref="A4:A5"/>
    <mergeCell ref="A28:B34"/>
    <mergeCell ref="A17:A18"/>
    <mergeCell ref="A8:B8"/>
    <mergeCell ref="A35:B41"/>
    <mergeCell ref="A12:A13"/>
    <mergeCell ref="A14:B16"/>
    <mergeCell ref="A21:A22"/>
    <mergeCell ref="A23:A27"/>
    <mergeCell ref="A19:A2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60" zoomScalePageLayoutView="0" workbookViewId="0" topLeftCell="A1">
      <selection activeCell="J1" sqref="J1"/>
    </sheetView>
  </sheetViews>
  <sheetFormatPr defaultColWidth="9.140625" defaultRowHeight="12.75"/>
  <cols>
    <col min="1" max="1" width="10.7109375" style="0" customWidth="1"/>
    <col min="10" max="10" width="11.57421875" style="0" customWidth="1"/>
  </cols>
  <sheetData>
    <row r="1" spans="1:10" ht="55.5" customHeight="1">
      <c r="A1" s="14"/>
      <c r="I1" s="82"/>
      <c r="J1" s="43">
        <f>'Исходные данные'!C2</f>
        <v>0</v>
      </c>
    </row>
    <row r="2" spans="1:10" ht="29.25" customHeight="1">
      <c r="A2" s="108" t="str">
        <f>'Исходные данные'!C3</f>
        <v>ИНН/КПП,  Юридический адрес: 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2.75">
      <c r="A3" s="15"/>
    </row>
    <row r="4" ht="12.75">
      <c r="A4" s="15"/>
    </row>
    <row r="5" ht="12.75">
      <c r="A5" s="15"/>
    </row>
    <row r="6" ht="31.5">
      <c r="A6" s="16" t="s">
        <v>19</v>
      </c>
    </row>
    <row r="7" ht="15.75">
      <c r="A7" s="16"/>
    </row>
    <row r="8" spans="1:10" ht="20.25" customHeight="1">
      <c r="A8" s="109">
        <f>'Исходные данные'!C19</f>
        <v>0</v>
      </c>
      <c r="B8" s="110"/>
      <c r="F8" s="21"/>
      <c r="G8" s="106" t="str">
        <f>"№ "&amp;'Исходные данные'!C20</f>
        <v>№ </v>
      </c>
      <c r="H8" s="107"/>
      <c r="I8" s="107"/>
      <c r="J8" s="22"/>
    </row>
    <row r="9" ht="15.75">
      <c r="A9" s="16"/>
    </row>
    <row r="10" spans="1:6" ht="12.75">
      <c r="A10" s="105" t="s">
        <v>25</v>
      </c>
      <c r="B10" s="104"/>
      <c r="C10" s="104"/>
      <c r="D10" s="104"/>
      <c r="E10" s="104"/>
      <c r="F10" s="104"/>
    </row>
    <row r="11" ht="15.75">
      <c r="A11" s="17"/>
    </row>
    <row r="12" ht="15.75">
      <c r="A12" s="18"/>
    </row>
    <row r="13" spans="1:10" ht="34.5" customHeight="1">
      <c r="A13" s="103" t="str">
        <f>"Цель встречи: "&amp;'Исходные данные'!C7</f>
        <v>Цель встречи: 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ht="15.75">
      <c r="A14" s="18"/>
    </row>
    <row r="15" spans="1:2" ht="12.75">
      <c r="A15" s="101" t="s">
        <v>20</v>
      </c>
      <c r="B15" s="102"/>
    </row>
    <row r="16" ht="15.75">
      <c r="A16" s="18"/>
    </row>
    <row r="17" ht="15.75">
      <c r="A17" s="18"/>
    </row>
    <row r="19" spans="1:10" ht="31.5" customHeight="1">
      <c r="A19" s="20" t="s">
        <v>22</v>
      </c>
      <c r="B19" s="99" t="str">
        <f>"Провести официальный прием и переговоры "&amp;'Исходные данные'!C17&amp;" с представителями "&amp;'Исходные данные'!C6</f>
        <v>Провести официальный прием и переговоры  с представителями </v>
      </c>
      <c r="C19" s="100"/>
      <c r="D19" s="100"/>
      <c r="E19" s="100"/>
      <c r="F19" s="100"/>
      <c r="G19" s="100"/>
      <c r="H19" s="100"/>
      <c r="I19" s="100"/>
      <c r="J19" s="100"/>
    </row>
    <row r="20" ht="10.5" customHeight="1"/>
    <row r="21" spans="1:10" ht="55.5" customHeight="1">
      <c r="A21" s="20" t="s">
        <v>23</v>
      </c>
      <c r="B21" s="99" t="str">
        <f>"Ответственным за организацию встречи и подготовку отчета о проведенном мероприятии назначается "&amp;'Исходные данные'!C12&amp;" "&amp;'Исходные данные'!C13</f>
        <v>Ответственным за организацию встречи и подготовку отчета о проведенном мероприятии назначается  </v>
      </c>
      <c r="C21" s="100"/>
      <c r="D21" s="100"/>
      <c r="E21" s="100"/>
      <c r="F21" s="100"/>
      <c r="G21" s="100"/>
      <c r="H21" s="100"/>
      <c r="I21" s="100"/>
      <c r="J21" s="100"/>
    </row>
    <row r="23" spans="1:10" ht="40.5" customHeight="1">
      <c r="A23" s="20" t="s">
        <v>24</v>
      </c>
      <c r="B23" s="99" t="str">
        <f>"Ответственным за составление сметы и проверку отчета о представительских расходах назначается "&amp;'Исходные данные'!C21&amp;" "&amp;'Исходные данные'!C22</f>
        <v>Ответственным за составление сметы и проверку отчета о представительских расходах назначается  </v>
      </c>
      <c r="C23" s="100"/>
      <c r="D23" s="100"/>
      <c r="E23" s="100"/>
      <c r="F23" s="100"/>
      <c r="G23" s="100"/>
      <c r="H23" s="100"/>
      <c r="I23" s="100"/>
      <c r="J23" s="100"/>
    </row>
    <row r="25" spans="1:10" ht="40.5" customHeight="1">
      <c r="A25" s="20" t="s">
        <v>27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</row>
    <row r="26" ht="15.75">
      <c r="A26" s="18" t="s">
        <v>21</v>
      </c>
    </row>
    <row r="27" ht="15.75">
      <c r="A27" s="18"/>
    </row>
    <row r="28" ht="15.75">
      <c r="A28" s="18"/>
    </row>
    <row r="29" ht="15.75">
      <c r="A29" s="18"/>
    </row>
    <row r="30" spans="2:10" ht="15.75">
      <c r="B30" s="18"/>
      <c r="C30" s="101">
        <f>'Исходные данные'!C4</f>
        <v>0</v>
      </c>
      <c r="D30" s="102"/>
      <c r="E30" s="102"/>
      <c r="H30" s="101">
        <f>'Исходные данные'!C5</f>
        <v>0</v>
      </c>
      <c r="I30" s="102"/>
      <c r="J30" s="102"/>
    </row>
  </sheetData>
  <sheetProtection/>
  <mergeCells count="12">
    <mergeCell ref="G8:I8"/>
    <mergeCell ref="A2:J2"/>
    <mergeCell ref="A15:B15"/>
    <mergeCell ref="B19:J19"/>
    <mergeCell ref="B21:J21"/>
    <mergeCell ref="A8:B8"/>
    <mergeCell ref="B23:J23"/>
    <mergeCell ref="C30:E30"/>
    <mergeCell ref="H30:J30"/>
    <mergeCell ref="A13:J13"/>
    <mergeCell ref="A10:F10"/>
    <mergeCell ref="B25:J25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70" zoomScaleSheetLayoutView="70" zoomScalePageLayoutView="0" workbookViewId="0" topLeftCell="A1">
      <selection activeCell="H20" sqref="H20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36.00390625" style="1" customWidth="1"/>
    <col min="4" max="4" width="22.28125" style="1" customWidth="1"/>
    <col min="5" max="5" width="13.140625" style="1" customWidth="1"/>
    <col min="6" max="6" width="16.140625" style="1" customWidth="1"/>
    <col min="7" max="9" width="21.00390625" style="1" customWidth="1"/>
    <col min="10" max="16384" width="9.140625" style="1" customWidth="1"/>
  </cols>
  <sheetData>
    <row r="1" spans="1:9" ht="53.25" customHeight="1">
      <c r="A1" s="9"/>
      <c r="B1" s="9"/>
      <c r="C1" s="116">
        <f>'Исходные данные'!C2</f>
        <v>0</v>
      </c>
      <c r="D1" s="117"/>
      <c r="E1" s="117"/>
      <c r="F1" s="117"/>
      <c r="G1" s="5"/>
      <c r="H1" s="5"/>
      <c r="I1" s="5"/>
    </row>
    <row r="2" spans="1:10" ht="29.25" customHeight="1">
      <c r="A2" s="108" t="str">
        <f>'Исходные данные'!C3</f>
        <v>ИНН/КПП,  Юридический адрес: </v>
      </c>
      <c r="B2" s="104"/>
      <c r="C2" s="104"/>
      <c r="D2" s="104"/>
      <c r="E2" s="104"/>
      <c r="F2" s="104"/>
      <c r="G2" s="19"/>
      <c r="H2" s="19"/>
      <c r="I2" s="19"/>
      <c r="J2" s="19"/>
    </row>
    <row r="3" spans="1:9" ht="15.75" customHeight="1">
      <c r="A3" s="9"/>
      <c r="B3" s="9"/>
      <c r="C3" s="9"/>
      <c r="D3" s="13"/>
      <c r="G3" s="5"/>
      <c r="H3" s="5"/>
      <c r="I3" s="5"/>
    </row>
    <row r="4" spans="1:9" ht="36.75" customHeight="1">
      <c r="A4" s="9"/>
      <c r="B4" s="9"/>
      <c r="C4" s="9"/>
      <c r="D4" s="13"/>
      <c r="E4" s="126" t="s">
        <v>11</v>
      </c>
      <c r="F4" s="126"/>
      <c r="G4" s="5"/>
      <c r="H4" s="5"/>
      <c r="I4" s="5"/>
    </row>
    <row r="5" spans="1:9" ht="15.75" customHeight="1">
      <c r="A5" s="9"/>
      <c r="B5" s="9"/>
      <c r="C5" s="9"/>
      <c r="D5" s="13"/>
      <c r="E5" s="127">
        <f>'Исходные данные'!C4</f>
        <v>0</v>
      </c>
      <c r="F5" s="127"/>
      <c r="G5" s="5"/>
      <c r="H5" s="5"/>
      <c r="I5" s="5"/>
    </row>
    <row r="6" spans="1:9" ht="18.75">
      <c r="A6" s="9"/>
      <c r="B6" s="9"/>
      <c r="C6" s="9"/>
      <c r="D6" s="13"/>
      <c r="E6" s="127">
        <f>'Исходные данные'!C5</f>
        <v>0</v>
      </c>
      <c r="F6" s="127"/>
      <c r="G6" s="5"/>
      <c r="H6" s="5"/>
      <c r="I6" s="5"/>
    </row>
    <row r="7" spans="1:9" ht="21.75" customHeight="1">
      <c r="A7" s="130"/>
      <c r="B7" s="130"/>
      <c r="C7" s="132"/>
      <c r="D7" s="132"/>
      <c r="E7" s="73"/>
      <c r="F7" s="73"/>
      <c r="G7" s="5"/>
      <c r="H7" s="5"/>
      <c r="I7" s="5"/>
    </row>
    <row r="8" spans="1:6" ht="15.75">
      <c r="A8" s="9"/>
      <c r="B8" s="9"/>
      <c r="C8" s="9"/>
      <c r="D8" s="9"/>
      <c r="E8" s="118" t="s">
        <v>17</v>
      </c>
      <c r="F8" s="119"/>
    </row>
    <row r="9" spans="5:6" ht="12.75" customHeight="1">
      <c r="E9" s="120">
        <f>'Исходные данные'!C19</f>
        <v>0</v>
      </c>
      <c r="F9" s="121"/>
    </row>
    <row r="10" spans="1:6" ht="15.75" customHeight="1">
      <c r="A10" s="26"/>
      <c r="B10" s="26"/>
      <c r="C10" s="27"/>
      <c r="D10" s="27"/>
      <c r="E10" s="27"/>
      <c r="F10" s="27"/>
    </row>
    <row r="11" spans="1:6" ht="18.75">
      <c r="A11" s="133" t="s">
        <v>38</v>
      </c>
      <c r="B11" s="133"/>
      <c r="C11" s="133"/>
      <c r="D11" s="134"/>
      <c r="E11" s="131" t="s">
        <v>10</v>
      </c>
      <c r="F11" s="131" t="s">
        <v>8</v>
      </c>
    </row>
    <row r="12" spans="1:6" ht="12.75">
      <c r="A12" s="122" t="str">
        <f>"с представителями "&amp;'Исходные данные'!C6</f>
        <v>с представителями </v>
      </c>
      <c r="B12" s="122"/>
      <c r="C12" s="122"/>
      <c r="D12" s="123"/>
      <c r="E12" s="131"/>
      <c r="F12" s="131"/>
    </row>
    <row r="13" spans="1:9" ht="18" customHeight="1">
      <c r="A13" s="124"/>
      <c r="B13" s="124"/>
      <c r="C13" s="124"/>
      <c r="D13" s="125"/>
      <c r="E13" s="44">
        <f>'Исходные данные'!C20</f>
        <v>0</v>
      </c>
      <c r="F13" s="45">
        <f>'Исходные данные'!C19</f>
        <v>0</v>
      </c>
      <c r="I13" s="23"/>
    </row>
    <row r="14" spans="1:7" ht="15.75">
      <c r="A14" s="29"/>
      <c r="B14" s="29"/>
      <c r="C14" s="29"/>
      <c r="D14" s="29"/>
      <c r="E14" s="29"/>
      <c r="F14" s="29"/>
      <c r="G14" s="2"/>
    </row>
    <row r="15" spans="1:6" s="3" customFormat="1" ht="24.75" customHeight="1">
      <c r="A15" s="114" t="str">
        <f>"Дата проведения мероприятия: "&amp;'Исходные данные'!C17</f>
        <v>Дата проведения мероприятия: </v>
      </c>
      <c r="B15" s="114"/>
      <c r="C15" s="114"/>
      <c r="D15" s="114"/>
      <c r="E15" s="114"/>
      <c r="F15" s="114"/>
    </row>
    <row r="16" spans="1:6" s="3" customFormat="1" ht="28.5" customHeight="1">
      <c r="A16" s="114" t="str">
        <f>"Место проведения: "&amp;'Исходные данные'!C18</f>
        <v>Место проведения: </v>
      </c>
      <c r="B16" s="114"/>
      <c r="C16" s="114"/>
      <c r="D16" s="114"/>
      <c r="E16" s="114"/>
      <c r="F16" s="114"/>
    </row>
    <row r="17" spans="1:6" s="3" customFormat="1" ht="42.75" customHeight="1">
      <c r="A17" s="114" t="str">
        <f>"Участники со стороны "&amp;'Исходные данные'!C6&amp;": "&amp;'Исходные данные'!C9&amp;", "&amp;'Исходные данные'!C10&amp;", "&amp;'Исходные данные'!C11</f>
        <v>Участники со стороны : , , </v>
      </c>
      <c r="B17" s="115"/>
      <c r="C17" s="115"/>
      <c r="D17" s="115"/>
      <c r="E17" s="115"/>
      <c r="F17" s="115"/>
    </row>
    <row r="18" spans="1:6" s="3" customFormat="1" ht="42" customHeight="1">
      <c r="A18" s="114" t="str">
        <f>"Участники со стороны "&amp;'Исходные данные'!C2&amp;": "&amp;'Исходные данные'!C12&amp;" "&amp;'Исходные данные'!C13&amp;", "&amp;'Исходные данные'!C14&amp;", "&amp;'Исходные данные'!C15&amp;", "&amp;'Исходные данные'!C16</f>
        <v>Участники со стороны :  , , , </v>
      </c>
      <c r="B18" s="115"/>
      <c r="C18" s="115"/>
      <c r="D18" s="115"/>
      <c r="E18" s="115"/>
      <c r="F18" s="115"/>
    </row>
    <row r="19" spans="1:6" s="3" customFormat="1" ht="30" customHeight="1">
      <c r="A19" s="114" t="str">
        <f>"Цель встречи: "&amp;'Исходные данные'!C7</f>
        <v>Цель встречи: </v>
      </c>
      <c r="B19" s="115"/>
      <c r="C19" s="115"/>
      <c r="D19" s="115"/>
      <c r="E19" s="115"/>
      <c r="F19" s="115"/>
    </row>
    <row r="20" spans="1:6" ht="15.75">
      <c r="A20" s="30"/>
      <c r="B20" s="31"/>
      <c r="C20" s="31"/>
      <c r="D20" s="31"/>
      <c r="E20" s="31"/>
      <c r="F20" s="31"/>
    </row>
    <row r="21" spans="1:7" ht="46.5" customHeight="1">
      <c r="A21" s="129" t="s">
        <v>15</v>
      </c>
      <c r="B21" s="129"/>
      <c r="C21" s="129"/>
      <c r="D21" s="129"/>
      <c r="E21" s="129"/>
      <c r="F21" s="129"/>
      <c r="G21" s="6"/>
    </row>
    <row r="22" spans="1:7" ht="15.75">
      <c r="A22" s="32"/>
      <c r="B22" s="32"/>
      <c r="C22" s="32"/>
      <c r="D22" s="32"/>
      <c r="E22" s="32"/>
      <c r="F22" s="32"/>
      <c r="G22" s="6"/>
    </row>
    <row r="23" spans="1:7" ht="63">
      <c r="A23" s="33" t="s">
        <v>12</v>
      </c>
      <c r="B23" s="138" t="s">
        <v>13</v>
      </c>
      <c r="C23" s="139"/>
      <c r="D23" s="139"/>
      <c r="E23" s="140"/>
      <c r="F23" s="28" t="s">
        <v>70</v>
      </c>
      <c r="G23" s="6"/>
    </row>
    <row r="24" spans="1:7" ht="37.5" customHeight="1">
      <c r="A24" s="34">
        <v>1</v>
      </c>
      <c r="B24" s="111" t="str">
        <f>'Исходные данные'!B23</f>
        <v>Проведение официального приема (завтрака, обеда или иного аналогичного мероприятия, включая алкогольные напитки)  </v>
      </c>
      <c r="C24" s="112"/>
      <c r="D24" s="112"/>
      <c r="E24" s="113"/>
      <c r="F24" s="35">
        <f>ROUNDUP('Исходные данные'!C23/100,0)*100</f>
        <v>0</v>
      </c>
      <c r="G24" s="6"/>
    </row>
    <row r="25" spans="1:7" ht="33.75" customHeight="1">
      <c r="A25" s="34">
        <v>2</v>
      </c>
      <c r="B25" s="111" t="str">
        <f>'Исходные данные'!B24</f>
        <v>Буфетное обслуживание во время переговоров (в т.ч. на приобретение минеральной воды, чая, кофе, сахара, сливок и кондитерских изделий)</v>
      </c>
      <c r="C25" s="112"/>
      <c r="D25" s="112"/>
      <c r="E25" s="113"/>
      <c r="F25" s="35">
        <f>ROUNDUP('Исходные данные'!C24/100,0)*100</f>
        <v>0</v>
      </c>
      <c r="G25" s="6"/>
    </row>
    <row r="26" spans="1:7" ht="28.5" customHeight="1">
      <c r="A26" s="34">
        <v>3</v>
      </c>
      <c r="B26" s="111" t="str">
        <f>'Исходные данные'!B25</f>
        <v>Транспортное обслуживание (такси)</v>
      </c>
      <c r="C26" s="112"/>
      <c r="D26" s="112"/>
      <c r="E26" s="113"/>
      <c r="F26" s="35">
        <f>ROUNDUP('Исходные данные'!C25/100,0)*100</f>
        <v>0</v>
      </c>
      <c r="G26" s="6"/>
    </row>
    <row r="27" spans="1:7" ht="15.75">
      <c r="A27" s="34">
        <v>4</v>
      </c>
      <c r="B27" s="111" t="str">
        <f>'Исходные данные'!B26</f>
        <v>Проживание в гостинице</v>
      </c>
      <c r="C27" s="112"/>
      <c r="D27" s="112"/>
      <c r="E27" s="113"/>
      <c r="F27" s="35">
        <f>ROUNDUP('Исходные данные'!C26/100,0)*100</f>
        <v>0</v>
      </c>
      <c r="G27" s="6"/>
    </row>
    <row r="28" spans="1:7" ht="15.75" customHeight="1">
      <c r="A28" s="34">
        <v>5</v>
      </c>
      <c r="B28" s="111" t="str">
        <f>'Исходные данные'!B27</f>
        <v>Сувенирная продукция</v>
      </c>
      <c r="C28" s="112"/>
      <c r="D28" s="112"/>
      <c r="E28" s="113"/>
      <c r="F28" s="35">
        <f>ROUNDUP('Исходные данные'!C27/100,0)*100</f>
        <v>0</v>
      </c>
      <c r="G28" s="6"/>
    </row>
    <row r="29" spans="1:6" s="4" customFormat="1" ht="15.75">
      <c r="A29" s="135" t="s">
        <v>14</v>
      </c>
      <c r="B29" s="136"/>
      <c r="C29" s="136"/>
      <c r="D29" s="136"/>
      <c r="E29" s="137"/>
      <c r="F29" s="36">
        <f>SUM(F24:F28)</f>
        <v>0</v>
      </c>
    </row>
    <row r="30" spans="1:6" ht="15.75">
      <c r="A30" s="37"/>
      <c r="B30" s="32"/>
      <c r="C30" s="32"/>
      <c r="D30" s="32"/>
      <c r="E30" s="32"/>
      <c r="F30" s="32"/>
    </row>
    <row r="31" spans="1:6" ht="12.75" customHeight="1">
      <c r="A31" s="37"/>
      <c r="B31" s="26"/>
      <c r="C31" s="26"/>
      <c r="D31" s="38"/>
      <c r="E31" s="38"/>
      <c r="F31" s="27"/>
    </row>
    <row r="32" spans="1:6" ht="15.75">
      <c r="A32" s="37"/>
      <c r="B32" s="30"/>
      <c r="C32" s="30"/>
      <c r="D32" s="25"/>
      <c r="E32" s="25"/>
      <c r="F32" s="25"/>
    </row>
    <row r="33" spans="1:6" ht="15.75">
      <c r="A33" s="128" t="s">
        <v>18</v>
      </c>
      <c r="B33" s="128"/>
      <c r="C33" s="128"/>
      <c r="D33" s="128"/>
      <c r="E33" s="128"/>
      <c r="F33" s="128"/>
    </row>
    <row r="34" spans="1:6" ht="15.75">
      <c r="A34" s="27"/>
      <c r="B34" s="27"/>
      <c r="C34" s="27"/>
      <c r="D34" s="27"/>
      <c r="E34" s="27"/>
      <c r="F34" s="27"/>
    </row>
    <row r="35" spans="1:6" ht="15.75">
      <c r="A35" s="114">
        <f>'Исходные данные'!C21</f>
        <v>0</v>
      </c>
      <c r="B35" s="114"/>
      <c r="C35" s="114"/>
      <c r="D35" s="39">
        <f>'Исходные данные'!C22</f>
        <v>0</v>
      </c>
      <c r="E35" s="39"/>
      <c r="F35" s="39"/>
    </row>
    <row r="36" spans="1:6" ht="15.75">
      <c r="A36" s="31"/>
      <c r="B36" s="31"/>
      <c r="C36" s="31"/>
      <c r="D36" s="38"/>
      <c r="E36" s="31"/>
      <c r="F36" s="31"/>
    </row>
    <row r="37" spans="1:6" ht="15">
      <c r="A37" s="40"/>
      <c r="B37" s="41"/>
      <c r="C37" s="41"/>
      <c r="D37" s="41"/>
      <c r="E37" s="41"/>
      <c r="F37" s="41"/>
    </row>
    <row r="38" spans="1:6" ht="15">
      <c r="A38" s="41"/>
      <c r="B38" s="41"/>
      <c r="C38" s="41"/>
      <c r="D38" s="41"/>
      <c r="E38" s="41"/>
      <c r="F38" s="41"/>
    </row>
    <row r="39" spans="1:6" ht="15">
      <c r="A39" s="42"/>
      <c r="B39" s="41"/>
      <c r="C39" s="41"/>
      <c r="D39" s="41"/>
      <c r="E39" s="41"/>
      <c r="F39" s="41"/>
    </row>
    <row r="40" spans="1:6" ht="15">
      <c r="A40" s="41"/>
      <c r="B40" s="41"/>
      <c r="C40" s="41"/>
      <c r="D40" s="41"/>
      <c r="E40" s="41"/>
      <c r="F40" s="41"/>
    </row>
  </sheetData>
  <sheetProtection/>
  <mergeCells count="28">
    <mergeCell ref="B26:E26"/>
    <mergeCell ref="B27:E27"/>
    <mergeCell ref="F11:F12"/>
    <mergeCell ref="A15:F15"/>
    <mergeCell ref="A16:F16"/>
    <mergeCell ref="B24:E24"/>
    <mergeCell ref="B23:E23"/>
    <mergeCell ref="A19:F19"/>
    <mergeCell ref="E5:F5"/>
    <mergeCell ref="E6:F6"/>
    <mergeCell ref="A35:C35"/>
    <mergeCell ref="A33:F33"/>
    <mergeCell ref="A21:F21"/>
    <mergeCell ref="A7:B7"/>
    <mergeCell ref="E11:E12"/>
    <mergeCell ref="C7:D7"/>
    <mergeCell ref="A11:D11"/>
    <mergeCell ref="A29:E29"/>
    <mergeCell ref="B28:E28"/>
    <mergeCell ref="A17:F17"/>
    <mergeCell ref="A18:F18"/>
    <mergeCell ref="B25:E25"/>
    <mergeCell ref="C1:F1"/>
    <mergeCell ref="A2:F2"/>
    <mergeCell ref="E8:F8"/>
    <mergeCell ref="E9:F9"/>
    <mergeCell ref="A12:D13"/>
    <mergeCell ref="E4:F4"/>
  </mergeCells>
  <printOptions/>
  <pageMargins left="0.6299212598425197" right="0.6299212598425197" top="0.5905511811023623" bottom="0.5905511811023623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9.28125" style="7" customWidth="1"/>
    <col min="2" max="2" width="13.28125" style="7" customWidth="1"/>
    <col min="3" max="3" width="19.00390625" style="7" customWidth="1"/>
    <col min="4" max="4" width="20.421875" style="7" customWidth="1"/>
    <col min="5" max="5" width="8.421875" style="7" customWidth="1"/>
    <col min="6" max="6" width="13.7109375" style="7" customWidth="1"/>
    <col min="7" max="7" width="10.00390625" style="7" customWidth="1"/>
    <col min="8" max="8" width="14.57421875" style="7" customWidth="1"/>
    <col min="9" max="9" width="15.140625" style="7" customWidth="1"/>
    <col min="10" max="10" width="16.8515625" style="7" customWidth="1"/>
    <col min="11" max="11" width="17.28125" style="7" customWidth="1"/>
    <col min="12" max="16384" width="9.140625" style="7" customWidth="1"/>
  </cols>
  <sheetData>
    <row r="1" spans="1:11" ht="55.5" customHeight="1">
      <c r="A1" s="9"/>
      <c r="B1" s="9"/>
      <c r="C1" s="9"/>
      <c r="D1" s="9"/>
      <c r="E1" s="9"/>
      <c r="F1" s="155">
        <f>'Исходные данные'!C2</f>
        <v>0</v>
      </c>
      <c r="G1" s="102"/>
      <c r="H1" s="102"/>
      <c r="I1" s="102"/>
      <c r="J1" s="102"/>
      <c r="K1" s="102"/>
    </row>
    <row r="2" spans="1:11" ht="17.25" customHeight="1">
      <c r="A2" s="108" t="str">
        <f>'Исходные данные'!C3</f>
        <v>ИНН/КПП,  Юридический адрес: 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5.75">
      <c r="A3" s="10"/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1:11" ht="18.75">
      <c r="A4" s="157" t="s">
        <v>9</v>
      </c>
      <c r="B4" s="157"/>
      <c r="C4" s="157"/>
      <c r="D4" s="157"/>
      <c r="E4" s="157"/>
      <c r="F4" s="157"/>
      <c r="G4" s="158"/>
      <c r="H4" s="50"/>
      <c r="I4" s="50"/>
      <c r="J4" s="131" t="s">
        <v>10</v>
      </c>
      <c r="K4" s="131" t="s">
        <v>8</v>
      </c>
    </row>
    <row r="5" spans="1:11" ht="27.75" customHeight="1">
      <c r="A5" s="157" t="s">
        <v>39</v>
      </c>
      <c r="B5" s="124"/>
      <c r="C5" s="124"/>
      <c r="D5" s="124"/>
      <c r="E5" s="124"/>
      <c r="F5" s="124"/>
      <c r="G5" s="159"/>
      <c r="H5" s="50"/>
      <c r="I5" s="50"/>
      <c r="J5" s="131"/>
      <c r="K5" s="131"/>
    </row>
    <row r="6" spans="1:11" ht="15.75" customHeight="1">
      <c r="A6" s="157" t="str">
        <f>"с представителями "&amp;'Исходные данные'!C6</f>
        <v>с представителями </v>
      </c>
      <c r="B6" s="124"/>
      <c r="C6" s="124"/>
      <c r="D6" s="124"/>
      <c r="E6" s="124"/>
      <c r="F6" s="124"/>
      <c r="G6" s="159"/>
      <c r="H6" s="50"/>
      <c r="I6" s="50"/>
      <c r="J6" s="51">
        <f>'Исходные данные'!C20</f>
        <v>0</v>
      </c>
      <c r="K6" s="52">
        <f>'Исходные данные'!C17</f>
        <v>0</v>
      </c>
    </row>
    <row r="7" spans="1:11" ht="15.75">
      <c r="A7" s="29"/>
      <c r="B7" s="29"/>
      <c r="C7" s="29"/>
      <c r="D7" s="29"/>
      <c r="E7" s="29"/>
      <c r="F7" s="29"/>
      <c r="G7" s="53"/>
      <c r="H7" s="53"/>
      <c r="I7" s="25"/>
      <c r="J7" s="25"/>
      <c r="K7" s="53"/>
    </row>
    <row r="8" spans="1:11" s="49" customFormat="1" ht="31.5" customHeight="1">
      <c r="A8" s="114" t="str">
        <f>"В соответствии с приказом от "&amp;'Исходные данные'!C19&amp;" N"&amp;'Исходные данные'!C20&amp;" проведен официальный прием и переговоры с представителями "&amp;'Исходные данные'!C6&amp;"."</f>
        <v>В соответствии с приказом от  N проведен официальный прием и переговоры с представителями .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57" customFormat="1" ht="24" customHeight="1">
      <c r="A9" s="114" t="str">
        <f>"Место проведения: "&amp;'Исходные данные'!C18</f>
        <v>Место проведения: </v>
      </c>
      <c r="B9" s="114"/>
      <c r="C9" s="156"/>
      <c r="D9" s="156"/>
      <c r="E9" s="156"/>
      <c r="F9" s="156"/>
      <c r="G9" s="156"/>
      <c r="H9" s="156"/>
      <c r="I9" s="156"/>
      <c r="J9" s="55"/>
      <c r="K9" s="56"/>
    </row>
    <row r="10" spans="1:11" s="58" customFormat="1" ht="21.75" customHeight="1">
      <c r="A10" s="114" t="str">
        <f>"Дата проведения: "&amp;'Исходные данные'!C17</f>
        <v>Дата проведения: </v>
      </c>
      <c r="B10" s="114"/>
      <c r="C10" s="104"/>
      <c r="D10" s="104"/>
      <c r="E10" s="104"/>
      <c r="F10" s="104"/>
      <c r="G10" s="104"/>
      <c r="H10" s="104"/>
      <c r="I10" s="104"/>
      <c r="K10" s="59"/>
    </row>
    <row r="11" spans="1:11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8" customFormat="1" ht="36" customHeight="1">
      <c r="A12" s="147" t="s">
        <v>0</v>
      </c>
      <c r="B12" s="148"/>
      <c r="C12" s="131" t="s">
        <v>1</v>
      </c>
      <c r="D12" s="131"/>
      <c r="E12" s="131"/>
      <c r="F12" s="131" t="s">
        <v>2</v>
      </c>
      <c r="G12" s="131"/>
      <c r="H12" s="138" t="s">
        <v>4</v>
      </c>
      <c r="I12" s="139"/>
      <c r="J12" s="139"/>
      <c r="K12" s="140"/>
    </row>
    <row r="13" spans="1:14" s="8" customFormat="1" ht="31.5">
      <c r="A13" s="149"/>
      <c r="B13" s="150"/>
      <c r="C13" s="28" t="s">
        <v>6</v>
      </c>
      <c r="D13" s="138" t="s">
        <v>46</v>
      </c>
      <c r="E13" s="141"/>
      <c r="F13" s="138" t="s">
        <v>46</v>
      </c>
      <c r="G13" s="141" t="s">
        <v>3</v>
      </c>
      <c r="H13" s="138" t="s">
        <v>5</v>
      </c>
      <c r="I13" s="140"/>
      <c r="J13" s="138" t="s">
        <v>47</v>
      </c>
      <c r="K13" s="141"/>
      <c r="N13" s="60"/>
    </row>
    <row r="14" spans="1:11" s="62" customFormat="1" ht="96" customHeight="1">
      <c r="A14" s="151" t="s">
        <v>16</v>
      </c>
      <c r="B14" s="152"/>
      <c r="C14" s="61">
        <f>'Исходные данные'!C6</f>
        <v>0</v>
      </c>
      <c r="D14" s="142" t="str">
        <f>'Исходные данные'!C9&amp;", "&amp;'Исходные данные'!C10&amp;", "&amp;'Исходные данные'!C11</f>
        <v>, , </v>
      </c>
      <c r="E14" s="153"/>
      <c r="F14" s="142" t="str">
        <f>'Исходные данные'!C12&amp;" "&amp;'Исходные данные'!C13&amp;", "&amp;'Исходные данные'!C14&amp;", "&amp;'Исходные данные'!C15&amp;", "&amp;'Исходные данные'!C16</f>
        <v> , , , </v>
      </c>
      <c r="G14" s="143"/>
      <c r="H14" s="146">
        <f>'Исходные данные'!C7</f>
        <v>0</v>
      </c>
      <c r="I14" s="146"/>
      <c r="J14" s="144">
        <f>'Исходные данные'!C8</f>
        <v>0</v>
      </c>
      <c r="K14" s="145"/>
    </row>
    <row r="15" spans="1:11" s="8" customFormat="1" ht="15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130" t="s">
        <v>67</v>
      </c>
      <c r="B16" s="130"/>
      <c r="C16" s="130"/>
      <c r="D16" s="30"/>
      <c r="E16" s="25"/>
      <c r="F16" s="24"/>
      <c r="G16" s="30"/>
      <c r="H16" s="30"/>
      <c r="I16" s="30"/>
      <c r="J16" s="30"/>
      <c r="K16" s="30"/>
    </row>
    <row r="17" spans="1:11" ht="37.5" customHeight="1">
      <c r="A17" s="114">
        <f>'Исходные данные'!C12</f>
        <v>0</v>
      </c>
      <c r="B17" s="114"/>
      <c r="C17" s="104"/>
      <c r="D17" s="54"/>
      <c r="E17" s="114">
        <f>'Исходные данные'!C13</f>
        <v>0</v>
      </c>
      <c r="F17" s="114"/>
      <c r="G17" s="104"/>
      <c r="H17" s="54"/>
      <c r="I17" s="54"/>
      <c r="J17" s="54"/>
      <c r="K17" s="54"/>
    </row>
    <row r="18" spans="1:11" ht="1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20" spans="1:11" ht="15.75">
      <c r="A20" s="130" t="s">
        <v>68</v>
      </c>
      <c r="B20" s="130"/>
      <c r="C20" s="130"/>
      <c r="D20" s="30"/>
      <c r="E20" s="25"/>
      <c r="F20" s="24"/>
      <c r="G20" s="30"/>
      <c r="H20" s="30"/>
      <c r="I20" s="30"/>
      <c r="J20" s="30"/>
      <c r="K20" s="30"/>
    </row>
    <row r="21" spans="1:11" ht="30.75" customHeight="1">
      <c r="A21" s="114">
        <f>'Исходные данные'!C4</f>
        <v>0</v>
      </c>
      <c r="B21" s="114"/>
      <c r="C21" s="104"/>
      <c r="D21" s="54"/>
      <c r="E21" s="114">
        <f>'Исходные данные'!C5</f>
        <v>0</v>
      </c>
      <c r="F21" s="114"/>
      <c r="G21" s="104"/>
      <c r="H21" s="54"/>
      <c r="I21" s="54"/>
      <c r="J21" s="54"/>
      <c r="K21" s="54"/>
    </row>
  </sheetData>
  <sheetProtection/>
  <mergeCells count="29">
    <mergeCell ref="A2:K2"/>
    <mergeCell ref="F1:K1"/>
    <mergeCell ref="A8:K8"/>
    <mergeCell ref="A9:I9"/>
    <mergeCell ref="A10:I10"/>
    <mergeCell ref="K4:K5"/>
    <mergeCell ref="A4:G4"/>
    <mergeCell ref="J4:J5"/>
    <mergeCell ref="A5:G5"/>
    <mergeCell ref="A6:G6"/>
    <mergeCell ref="A12:B13"/>
    <mergeCell ref="A17:C17"/>
    <mergeCell ref="E17:G17"/>
    <mergeCell ref="A14:B14"/>
    <mergeCell ref="D14:E14"/>
    <mergeCell ref="H12:K12"/>
    <mergeCell ref="D13:E13"/>
    <mergeCell ref="C12:E12"/>
    <mergeCell ref="F12:G12"/>
    <mergeCell ref="A20:C20"/>
    <mergeCell ref="A21:C21"/>
    <mergeCell ref="E21:G21"/>
    <mergeCell ref="J13:K13"/>
    <mergeCell ref="H13:I13"/>
    <mergeCell ref="F13:G13"/>
    <mergeCell ref="F14:G14"/>
    <mergeCell ref="J14:K14"/>
    <mergeCell ref="A16:C16"/>
    <mergeCell ref="H14:I14"/>
  </mergeCells>
  <printOptions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60" zoomScalePageLayoutView="0" workbookViewId="0" topLeftCell="A1">
      <selection activeCell="A11" sqref="A11:D11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36.00390625" style="1" customWidth="1"/>
    <col min="4" max="4" width="19.28125" style="1" customWidth="1"/>
    <col min="5" max="5" width="16.8515625" style="1" customWidth="1"/>
    <col min="6" max="6" width="16.57421875" style="1" customWidth="1"/>
    <col min="7" max="16384" width="9.140625" style="1" customWidth="1"/>
  </cols>
  <sheetData>
    <row r="1" spans="1:6" ht="53.25" customHeight="1">
      <c r="A1" s="9"/>
      <c r="B1" s="9"/>
      <c r="C1" s="116">
        <f>'Исходные данные'!C2</f>
        <v>0</v>
      </c>
      <c r="D1" s="117"/>
      <c r="E1" s="117"/>
      <c r="F1" s="117"/>
    </row>
    <row r="2" spans="1:6" ht="29.25" customHeight="1">
      <c r="A2" s="108" t="str">
        <f>'Исходные данные'!C3</f>
        <v>ИНН/КПП,  Юридический адрес: </v>
      </c>
      <c r="B2" s="104"/>
      <c r="C2" s="104"/>
      <c r="D2" s="104"/>
      <c r="E2" s="104"/>
      <c r="F2" s="104"/>
    </row>
    <row r="3" spans="1:4" ht="9" customHeight="1">
      <c r="A3" s="9"/>
      <c r="B3" s="9"/>
      <c r="C3" s="9"/>
      <c r="D3" s="13"/>
    </row>
    <row r="4" spans="1:6" ht="22.5" customHeight="1">
      <c r="A4" s="9"/>
      <c r="B4" s="9"/>
      <c r="C4" s="9"/>
      <c r="D4" s="13"/>
      <c r="E4" s="126" t="s">
        <v>11</v>
      </c>
      <c r="F4" s="126"/>
    </row>
    <row r="5" spans="1:6" ht="15.75" customHeight="1">
      <c r="A5" s="9"/>
      <c r="B5" s="9"/>
      <c r="C5" s="9"/>
      <c r="D5" s="13"/>
      <c r="E5" s="127">
        <f>'Исходные данные'!C4</f>
        <v>0</v>
      </c>
      <c r="F5" s="127"/>
    </row>
    <row r="6" spans="1:6" ht="18.75">
      <c r="A6" s="9"/>
      <c r="B6" s="9"/>
      <c r="C6" s="9"/>
      <c r="D6" s="13"/>
      <c r="E6" s="127">
        <f>'Исходные данные'!C5</f>
        <v>0</v>
      </c>
      <c r="F6" s="127"/>
    </row>
    <row r="7" spans="1:6" ht="21.75" customHeight="1">
      <c r="A7" s="130"/>
      <c r="B7" s="130"/>
      <c r="C7" s="132"/>
      <c r="D7" s="132"/>
      <c r="E7" s="73"/>
      <c r="F7" s="73"/>
    </row>
    <row r="8" spans="1:6" ht="15.75">
      <c r="A8" s="9"/>
      <c r="B8" s="9"/>
      <c r="C8" s="9"/>
      <c r="D8" s="9"/>
      <c r="E8" s="118" t="s">
        <v>17</v>
      </c>
      <c r="F8" s="119"/>
    </row>
    <row r="9" spans="5:6" ht="12.75" customHeight="1">
      <c r="E9" s="168">
        <f>'Исходные данные'!C17</f>
        <v>0</v>
      </c>
      <c r="F9" s="121"/>
    </row>
    <row r="10" spans="1:6" ht="15.75" customHeight="1">
      <c r="A10" s="26"/>
      <c r="B10" s="26"/>
      <c r="C10" s="27"/>
      <c r="D10" s="27"/>
      <c r="E10" s="27"/>
      <c r="F10" s="27"/>
    </row>
    <row r="11" spans="1:6" ht="18.75">
      <c r="A11" s="133" t="s">
        <v>76</v>
      </c>
      <c r="B11" s="133"/>
      <c r="C11" s="133"/>
      <c r="D11" s="134"/>
      <c r="E11" s="131" t="s">
        <v>10</v>
      </c>
      <c r="F11" s="131" t="s">
        <v>8</v>
      </c>
    </row>
    <row r="12" spans="1:6" ht="12.75">
      <c r="A12" s="122"/>
      <c r="B12" s="122"/>
      <c r="C12" s="122"/>
      <c r="D12" s="123"/>
      <c r="E12" s="131"/>
      <c r="F12" s="131"/>
    </row>
    <row r="13" spans="1:6" ht="18" customHeight="1">
      <c r="A13" s="124"/>
      <c r="B13" s="124"/>
      <c r="C13" s="124"/>
      <c r="D13" s="125"/>
      <c r="E13" s="44">
        <f>'Исходные данные'!C20</f>
        <v>0</v>
      </c>
      <c r="F13" s="52">
        <f>'Исходные данные'!C17</f>
        <v>0</v>
      </c>
    </row>
    <row r="14" spans="1:6" ht="18" customHeight="1">
      <c r="A14" s="63"/>
      <c r="B14" s="63"/>
      <c r="C14" s="63"/>
      <c r="D14" s="64"/>
      <c r="E14" s="65"/>
      <c r="F14" s="66"/>
    </row>
    <row r="15" spans="1:6" ht="40.5" customHeight="1">
      <c r="A15" s="160" t="str">
        <f>"В соответствии с приказом от "&amp;'Исходные данные'!C19&amp;" N"&amp;'Исходные данные'!C20&amp;" проведен официальный прием и переговоры с представителями "&amp;'Исходные данные'!C6&amp;"."</f>
        <v>В соответствии с приказом от  N проведен официальный прием и переговоры с представителями .</v>
      </c>
      <c r="B15" s="161"/>
      <c r="C15" s="161"/>
      <c r="D15" s="161"/>
      <c r="E15" s="161"/>
      <c r="F15" s="161"/>
    </row>
    <row r="16" spans="1:6" ht="19.5" customHeight="1">
      <c r="A16" s="114" t="s">
        <v>75</v>
      </c>
      <c r="B16" s="115"/>
      <c r="C16" s="115"/>
      <c r="D16" s="115"/>
      <c r="E16" s="115"/>
      <c r="F16" s="115"/>
    </row>
    <row r="17" spans="1:6" ht="11.25" customHeight="1">
      <c r="A17" s="30"/>
      <c r="B17" s="31"/>
      <c r="C17" s="31"/>
      <c r="D17" s="31"/>
      <c r="E17" s="31"/>
      <c r="F17" s="31"/>
    </row>
    <row r="18" spans="1:6" s="68" customFormat="1" ht="81.75" customHeight="1">
      <c r="A18" s="33" t="s">
        <v>12</v>
      </c>
      <c r="B18" s="131" t="s">
        <v>13</v>
      </c>
      <c r="C18" s="162"/>
      <c r="D18" s="162"/>
      <c r="E18" s="67" t="s">
        <v>69</v>
      </c>
      <c r="F18" s="67" t="s">
        <v>71</v>
      </c>
    </row>
    <row r="19" spans="1:6" ht="34.5" customHeight="1">
      <c r="A19" s="34">
        <v>1</v>
      </c>
      <c r="B19" s="167" t="str">
        <f>'Исходные данные'!B23</f>
        <v>Проведение официального приема (завтрака, обеда или иного аналогичного мероприятия, включая алкогольные напитки)  </v>
      </c>
      <c r="C19" s="164"/>
      <c r="D19" s="165"/>
      <c r="E19" s="70">
        <f>'Исходные данные'!C23</f>
        <v>0</v>
      </c>
      <c r="F19" s="69">
        <f>ROUNDUP('Исходные данные'!C23/100,0)*100</f>
        <v>0</v>
      </c>
    </row>
    <row r="20" spans="1:6" ht="49.5" customHeight="1">
      <c r="A20" s="34">
        <v>2</v>
      </c>
      <c r="B20" s="167" t="str">
        <f>'Исходные данные'!B24</f>
        <v>Буфетное обслуживание во время переговоров (в т.ч. на приобретение минеральной воды, чая, кофе, сахара, сливок и кондитерских изделий)</v>
      </c>
      <c r="C20" s="164"/>
      <c r="D20" s="165"/>
      <c r="E20" s="70">
        <f>'Исходные данные'!C24</f>
        <v>0</v>
      </c>
      <c r="F20" s="69">
        <f>ROUNDUP('Исходные данные'!C24/100,0)*100</f>
        <v>0</v>
      </c>
    </row>
    <row r="21" spans="1:6" ht="18.75" customHeight="1">
      <c r="A21" s="34">
        <v>3</v>
      </c>
      <c r="B21" s="167" t="str">
        <f>'Исходные данные'!B25</f>
        <v>Транспортное обслуживание (такси)</v>
      </c>
      <c r="C21" s="164"/>
      <c r="D21" s="165"/>
      <c r="E21" s="70">
        <f>'Исходные данные'!C25</f>
        <v>0</v>
      </c>
      <c r="F21" s="69">
        <f>ROUNDUP('Исходные данные'!C25/100,0)*100</f>
        <v>0</v>
      </c>
    </row>
    <row r="22" spans="1:6" s="4" customFormat="1" ht="19.5" customHeight="1">
      <c r="A22" s="34">
        <v>4</v>
      </c>
      <c r="B22" s="167" t="str">
        <f>'Исходные данные'!B26</f>
        <v>Проживание в гостинице</v>
      </c>
      <c r="C22" s="164"/>
      <c r="D22" s="165"/>
      <c r="E22" s="70">
        <f>'Исходные данные'!C26</f>
        <v>0</v>
      </c>
      <c r="F22" s="69">
        <f>ROUNDUP('Исходные данные'!C26/100,0)*100</f>
        <v>0</v>
      </c>
    </row>
    <row r="23" spans="1:6" ht="15.75" customHeight="1">
      <c r="A23" s="34">
        <v>5</v>
      </c>
      <c r="B23" s="167" t="str">
        <f>'Исходные данные'!B27</f>
        <v>Сувенирная продукция</v>
      </c>
      <c r="C23" s="164"/>
      <c r="D23" s="165"/>
      <c r="E23" s="70">
        <f>'Исходные данные'!C27</f>
        <v>0</v>
      </c>
      <c r="F23" s="69">
        <f>ROUNDUP('Исходные данные'!C27/100,0)*100</f>
        <v>0</v>
      </c>
    </row>
    <row r="24" spans="1:6" ht="15.75">
      <c r="A24" s="163" t="s">
        <v>14</v>
      </c>
      <c r="B24" s="164"/>
      <c r="C24" s="164"/>
      <c r="D24" s="165"/>
      <c r="E24" s="71">
        <f>SUM(E19:E23)</f>
        <v>0</v>
      </c>
      <c r="F24" s="71">
        <f>SUM(F19:F23)</f>
        <v>0</v>
      </c>
    </row>
    <row r="25" spans="1:6" s="7" customFormat="1" ht="15.75">
      <c r="A25" s="37"/>
      <c r="B25" s="32"/>
      <c r="C25" s="32"/>
      <c r="D25" s="32"/>
      <c r="E25" s="32"/>
      <c r="F25" s="32"/>
    </row>
    <row r="26" spans="1:6" s="72" customFormat="1" ht="42.75" customHeight="1">
      <c r="A26" s="166" t="str">
        <f>"Расходы произведены в пределах утвержденной сметы и подлежат списанию по статье Представительские расходы в сумме "&amp;E24&amp;" руб."</f>
        <v>Расходы произведены в пределах утвержденной сметы и подлежат списанию по статье Представительские расходы в сумме 0 руб.</v>
      </c>
      <c r="B26" s="100"/>
      <c r="C26" s="100"/>
      <c r="D26" s="100"/>
      <c r="E26" s="100"/>
      <c r="F26" s="100"/>
    </row>
    <row r="27" spans="1:6" s="72" customFormat="1" ht="37.5" customHeight="1">
      <c r="A27" s="166" t="s">
        <v>73</v>
      </c>
      <c r="B27" s="100"/>
      <c r="C27" s="100"/>
      <c r="D27" s="100"/>
      <c r="E27" s="100"/>
      <c r="F27" s="100"/>
    </row>
    <row r="28" spans="1:6" ht="15.75" customHeight="1">
      <c r="A28" s="130" t="s">
        <v>67</v>
      </c>
      <c r="B28" s="130"/>
      <c r="C28" s="130"/>
      <c r="D28" s="30"/>
      <c r="E28" s="25"/>
      <c r="F28" s="24"/>
    </row>
    <row r="29" spans="1:6" ht="31.5" customHeight="1">
      <c r="A29" s="114">
        <f>'Исходные данные'!C12</f>
        <v>0</v>
      </c>
      <c r="B29" s="114"/>
      <c r="C29" s="104"/>
      <c r="D29" s="54"/>
      <c r="E29" s="114">
        <f>'Исходные данные'!C13</f>
        <v>0</v>
      </c>
      <c r="F29" s="114"/>
    </row>
    <row r="32" spans="1:6" ht="15.75" customHeight="1">
      <c r="A32" s="130" t="s">
        <v>74</v>
      </c>
      <c r="B32" s="130"/>
      <c r="C32" s="130"/>
      <c r="D32" s="30"/>
      <c r="E32" s="25"/>
      <c r="F32" s="24"/>
    </row>
    <row r="33" spans="1:6" ht="28.5" customHeight="1">
      <c r="A33" s="114">
        <f>'Исходные данные'!C21</f>
        <v>0</v>
      </c>
      <c r="B33" s="114"/>
      <c r="C33" s="104"/>
      <c r="D33" s="54"/>
      <c r="E33" s="114">
        <f>'Исходные данные'!C22</f>
        <v>0</v>
      </c>
      <c r="F33" s="114"/>
    </row>
  </sheetData>
  <sheetProtection/>
  <mergeCells count="30">
    <mergeCell ref="A7:B7"/>
    <mergeCell ref="C7:D7"/>
    <mergeCell ref="C1:F1"/>
    <mergeCell ref="A2:F2"/>
    <mergeCell ref="E4:F4"/>
    <mergeCell ref="E5:F5"/>
    <mergeCell ref="E6:F6"/>
    <mergeCell ref="E8:F8"/>
    <mergeCell ref="E9:F9"/>
    <mergeCell ref="A11:D11"/>
    <mergeCell ref="E11:E12"/>
    <mergeCell ref="F11:F12"/>
    <mergeCell ref="A12:D13"/>
    <mergeCell ref="B21:D21"/>
    <mergeCell ref="B22:D22"/>
    <mergeCell ref="A32:C32"/>
    <mergeCell ref="A33:C33"/>
    <mergeCell ref="E33:F33"/>
    <mergeCell ref="A27:F27"/>
    <mergeCell ref="E29:F29"/>
    <mergeCell ref="A15:F15"/>
    <mergeCell ref="B18:D18"/>
    <mergeCell ref="A29:C29"/>
    <mergeCell ref="A24:D24"/>
    <mergeCell ref="A26:F26"/>
    <mergeCell ref="B19:D19"/>
    <mergeCell ref="A16:F16"/>
    <mergeCell ref="B23:D23"/>
    <mergeCell ref="A28:C28"/>
    <mergeCell ref="B20:D20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Комплект документов для подтверждения представительских расходов</dc:title>
  <dc:subject/>
  <dc:creator/>
  <cp:keywords/>
  <dc:description>Подготовлено на базе материалов БСС «Система Главбух»</dc:description>
  <cp:lastModifiedBy>leontiev</cp:lastModifiedBy>
  <cp:lastPrinted>2013-07-10T08:34:32Z</cp:lastPrinted>
  <dcterms:created xsi:type="dcterms:W3CDTF">1996-10-08T23:32:33Z</dcterms:created>
  <dcterms:modified xsi:type="dcterms:W3CDTF">2013-07-10T08:46:14Z</dcterms:modified>
  <cp:category/>
  <cp:version/>
  <cp:contentType/>
  <cp:contentStatus/>
</cp:coreProperties>
</file>