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>
    <definedName name="_xlnm.Print_Area" localSheetId="0">'стр.1'!$A$1:$BZ$31</definedName>
    <definedName name="_xlnm.Print_Area" localSheetId="6">'стр.7'!$A$1:$BU$29</definedName>
  </definedNames>
  <calcPr fullCalcOnLoad="1"/>
</workbook>
</file>

<file path=xl/sharedStrings.xml><?xml version="1.0" encoding="utf-8"?>
<sst xmlns="http://schemas.openxmlformats.org/spreadsheetml/2006/main" count="670" uniqueCount="387">
  <si>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</si>
  <si>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</si>
  <si>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</si>
  <si>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</si>
  <si>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</si>
  <si>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</si>
  <si>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</si>
  <si>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 РЕАЛИЗАЦИИ СЕЛЬСКОХОЗЯЙСТВЕННОЙ ПРОДУКЦИИ</t>
  </si>
  <si>
    <t>за 20</t>
  </si>
  <si>
    <t>г.</t>
  </si>
  <si>
    <t>Предоставляют:</t>
  </si>
  <si>
    <t>Сроки предоставления</t>
  </si>
  <si>
    <t>Форма N 21-СХ</t>
  </si>
  <si>
    <t>юридические лица, осуществляющие сельскохозяйственную деятельность (кроме субъектов малого предпринимательства и крестьянских (фермерских) хозяйств):</t>
  </si>
  <si>
    <t>8 января 
после отчетного периода</t>
  </si>
  <si>
    <t>- территориальному органу Росстата в субъекте Российской Федерации по установленному им адресу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</si>
  <si>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</si>
  <si>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</si>
  <si>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</si>
  <si>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</si>
  <si>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</si>
  <si>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</si>
  <si>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</si>
  <si>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</si>
  <si>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</si>
  <si>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</si>
  <si>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</si>
  <si>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0611021</t>
  </si>
  <si>
    <t>Раздел 1. Реализация сельскохозяйственной продукции по каналам сбыта</t>
  </si>
  <si>
    <t>Наименование продукции</t>
  </si>
  <si>
    <t>Реализовано - всего</t>
  </si>
  <si>
    <t>в том числе по каналам реализации</t>
  </si>
  <si>
    <t>Справочно: из общего объема реализовано (из графы 3)</t>
  </si>
  <si>
    <t>предприятиям и организациям, осуществляю-
щим закупки для государст-
венных и му-
ниципальных нужд</t>
  </si>
  <si>
    <t>потребкоопе-
рации</t>
  </si>
  <si>
    <t>реализовано по бартерным сделкам (обменным операциям)</t>
  </si>
  <si>
    <t>за пре-
делами субъек-
та Рос-
сий-
ской Феде-
рации</t>
  </si>
  <si>
    <t>в том числе
за пре-
делами Россий-
ской Феде-
рации</t>
  </si>
  <si>
    <t>коли-
чество</t>
  </si>
  <si>
    <t>выру-
чено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</si>
  <si>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</si>
  <si>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</si>
  <si>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</si>
  <si>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</si>
  <si>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</si>
  <si>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</si>
  <si>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</si>
  <si>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</si>
  <si>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</si>
  <si>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</si>
  <si>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</si>
  <si>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</si>
  <si>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</si>
  <si>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</si>
  <si>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</si>
  <si>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 том числе:</t>
  </si>
  <si>
    <t>пшеница - всего</t>
  </si>
  <si>
    <t>из нее:</t>
  </si>
  <si>
    <t>х</t>
  </si>
  <si>
    <t>твердая (классная и неклассная)</t>
  </si>
  <si>
    <t>мягкая - всего</t>
  </si>
  <si>
    <t>сильная</t>
  </si>
  <si>
    <t>рожь</t>
  </si>
  <si>
    <t>просо</t>
  </si>
  <si>
    <t>гречиха</t>
  </si>
  <si>
    <t>рис</t>
  </si>
  <si>
    <t>кукуруза</t>
  </si>
  <si>
    <t>ячмень - всего</t>
  </si>
  <si>
    <t>кормовой</t>
  </si>
  <si>
    <t>в том числе горох</t>
  </si>
  <si>
    <t>овес</t>
  </si>
  <si>
    <t>прочие зерновые</t>
  </si>
  <si>
    <t>Сахарная свекла (фабричная)</t>
  </si>
  <si>
    <t>Картофель - всего</t>
  </si>
  <si>
    <t>Овощи - всего</t>
  </si>
  <si>
    <t>из строки 70:</t>
  </si>
  <si>
    <t>помидоры</t>
  </si>
  <si>
    <t>огурцы</t>
  </si>
  <si>
    <t>лук репчатый</t>
  </si>
  <si>
    <t>чеснок</t>
  </si>
  <si>
    <t>капуста</t>
  </si>
  <si>
    <t>свекла столовая</t>
  </si>
  <si>
    <t>90</t>
  </si>
  <si>
    <t>91</t>
  </si>
  <si>
    <t>косточковые плоды</t>
  </si>
  <si>
    <t>семечковые плоды</t>
  </si>
  <si>
    <t>92</t>
  </si>
  <si>
    <t>ягоды культурные</t>
  </si>
  <si>
    <t>93</t>
  </si>
  <si>
    <t>Виноград</t>
  </si>
  <si>
    <t>100</t>
  </si>
  <si>
    <t>110</t>
  </si>
  <si>
    <t>120</t>
  </si>
  <si>
    <t>130</t>
  </si>
  <si>
    <t>Прочие продукты растениеводства</t>
  </si>
  <si>
    <t>140</t>
  </si>
  <si>
    <t>Итого по продуктам растениеводства</t>
  </si>
  <si>
    <t>150</t>
  </si>
  <si>
    <t>160</t>
  </si>
  <si>
    <t>161</t>
  </si>
  <si>
    <t>из строки 160:</t>
  </si>
  <si>
    <t>162</t>
  </si>
  <si>
    <t>крупный рогатый скот</t>
  </si>
  <si>
    <t>163</t>
  </si>
  <si>
    <t>овцы и козы</t>
  </si>
  <si>
    <t>164</t>
  </si>
  <si>
    <t>165</t>
  </si>
  <si>
    <t>свиньи</t>
  </si>
  <si>
    <t>166</t>
  </si>
  <si>
    <t>167</t>
  </si>
  <si>
    <t>птица</t>
  </si>
  <si>
    <t>168</t>
  </si>
  <si>
    <t>прочие виды скота</t>
  </si>
  <si>
    <t>169</t>
  </si>
  <si>
    <t>170</t>
  </si>
  <si>
    <t>пищевые</t>
  </si>
  <si>
    <t>180</t>
  </si>
  <si>
    <t>для инкубации</t>
  </si>
  <si>
    <t>181</t>
  </si>
  <si>
    <t>190</t>
  </si>
  <si>
    <t>191</t>
  </si>
  <si>
    <t>полугрубая</t>
  </si>
  <si>
    <t>192</t>
  </si>
  <si>
    <t>193</t>
  </si>
  <si>
    <t>полутонкая</t>
  </si>
  <si>
    <t>194</t>
  </si>
  <si>
    <t>200</t>
  </si>
  <si>
    <t>210</t>
  </si>
  <si>
    <t>220</t>
  </si>
  <si>
    <t>Прочие продукты животноводства</t>
  </si>
  <si>
    <t>230</t>
  </si>
  <si>
    <t>Итого по продуктам животноводства</t>
  </si>
  <si>
    <t>240</t>
  </si>
  <si>
    <t>250</t>
  </si>
  <si>
    <t>Контроль данных:</t>
  </si>
  <si>
    <t>Раздел 2. Кроме того, реализовано на давальческих условиях</t>
  </si>
  <si>
    <t>Код по ОКЕИ: центнер - 206</t>
  </si>
  <si>
    <t>Всего</t>
  </si>
  <si>
    <t>261</t>
  </si>
  <si>
    <t>262</t>
  </si>
  <si>
    <t>сахарная свекла (фабричная)</t>
  </si>
  <si>
    <t>263</t>
  </si>
  <si>
    <t>скот и птица (в живом весе)</t>
  </si>
  <si>
    <t>264</t>
  </si>
  <si>
    <t>265</t>
  </si>
  <si>
    <t>Раздел 3. Наличие продукции на конец отчетного периода</t>
  </si>
  <si>
    <t>271</t>
  </si>
  <si>
    <t>продукты переработки зерна</t>
  </si>
  <si>
    <t>272</t>
  </si>
  <si>
    <t>273</t>
  </si>
  <si>
    <t>274</t>
  </si>
  <si>
    <t>275</t>
  </si>
  <si>
    <t>мясо (включая субпродукты) и мясопродукты (в убойном весе)</t>
  </si>
  <si>
    <t>276</t>
  </si>
  <si>
    <t>молоко и молокопродукты</t>
  </si>
  <si>
    <t>277</t>
  </si>
  <si>
    <t>278</t>
  </si>
  <si>
    <t>масло растительное</t>
  </si>
  <si>
    <t>279</t>
  </si>
  <si>
    <t>сахар</t>
  </si>
  <si>
    <t>280</t>
  </si>
  <si>
    <t>281</t>
  </si>
  <si>
    <t>282</t>
  </si>
  <si>
    <t>___________________</t>
  </si>
  <si>
    <t>(Ф.И.О.)</t>
  </si>
  <si>
    <t>(подпись)</t>
  </si>
  <si>
    <t>(должность)</t>
  </si>
  <si>
    <t>"</t>
  </si>
  <si>
    <t>20</t>
  </si>
  <si>
    <t>год</t>
  </si>
  <si>
    <t>(номер контактного телефона)</t>
  </si>
  <si>
    <t>(дата составления документа)</t>
  </si>
  <si>
    <t>N
стро-
ки</t>
  </si>
  <si>
    <t>другим потреби-телям (перераба-
тывающим органи-
зациям, организа-
циям оптовой тор-
говли, на рынке, через собственные магазины и др.)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</si>
  <si>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</si>
  <si>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зернобобовые - всего</t>
  </si>
  <si>
    <t>продовольственный и для переработки (без сортового семенного)</t>
  </si>
  <si>
    <t>Код по ОКПД</t>
  </si>
  <si>
    <t>01.11.17.120</t>
  </si>
  <si>
    <t>01.11.17.110</t>
  </si>
  <si>
    <t>пивоваренный из наиболее ценных сортов</t>
  </si>
  <si>
    <t>01.11.22.110</t>
  </si>
  <si>
    <t>01.11.16.130</t>
  </si>
  <si>
    <r>
      <t>01.11.11.101</t>
    </r>
    <r>
      <rPr>
        <vertAlign val="superscript"/>
        <sz val="10"/>
        <rFont val="Times New Roman"/>
        <family val="1"/>
      </rPr>
      <t>*)</t>
    </r>
  </si>
  <si>
    <r>
      <t>01.11.11.102</t>
    </r>
    <r>
      <rPr>
        <vertAlign val="superscript"/>
        <sz val="10"/>
        <rFont val="Times New Roman"/>
        <family val="1"/>
      </rPr>
      <t>*)</t>
    </r>
  </si>
  <si>
    <r>
      <t>01.11.12.104</t>
    </r>
    <r>
      <rPr>
        <vertAlign val="superscript"/>
        <sz val="10"/>
        <rFont val="Times New Roman"/>
        <family val="1"/>
      </rPr>
      <t>*)</t>
    </r>
  </si>
  <si>
    <r>
      <t>01.11.16.101</t>
    </r>
    <r>
      <rPr>
        <vertAlign val="superscript"/>
        <sz val="10"/>
        <rFont val="Times New Roman"/>
        <family val="1"/>
      </rPr>
      <t>*)</t>
    </r>
  </si>
  <si>
    <r>
      <t>01.11.15.002</t>
    </r>
    <r>
      <rPr>
        <vertAlign val="superscript"/>
        <sz val="10"/>
        <rFont val="Times New Roman"/>
        <family val="1"/>
      </rPr>
      <t>*)</t>
    </r>
  </si>
  <si>
    <t>01.11.33.110</t>
  </si>
  <si>
    <t>01.11.51.000</t>
  </si>
  <si>
    <t>01.11.73.112</t>
  </si>
  <si>
    <t>01.12.12.110</t>
  </si>
  <si>
    <t>01.12.12.120</t>
  </si>
  <si>
    <t>01.12.11.128</t>
  </si>
  <si>
    <t>01.12.13.110</t>
  </si>
  <si>
    <t>01.12.11.111</t>
  </si>
  <si>
    <t>01.12.11.113</t>
  </si>
  <si>
    <t>01.13.23.120</t>
  </si>
  <si>
    <t>01.13.23.110</t>
  </si>
  <si>
    <t>01.13.23.130</t>
  </si>
  <si>
    <t>01.13.1</t>
  </si>
  <si>
    <t>01.12.12.140</t>
  </si>
  <si>
    <r>
      <t>01.12.11.102</t>
    </r>
    <r>
      <rPr>
        <vertAlign val="superscript"/>
        <sz val="10"/>
        <rFont val="Times New Roman"/>
        <family val="1"/>
      </rPr>
      <t>*)</t>
    </r>
  </si>
  <si>
    <r>
      <t>01.12.12.001</t>
    </r>
    <r>
      <rPr>
        <vertAlign val="superscript"/>
        <sz val="10"/>
        <rFont val="Times New Roman"/>
        <family val="1"/>
      </rPr>
      <t>*)</t>
    </r>
  </si>
  <si>
    <r>
      <t>01.12.11.002</t>
    </r>
    <r>
      <rPr>
        <vertAlign val="superscript"/>
        <sz val="10"/>
        <rFont val="Times New Roman"/>
        <family val="1"/>
      </rPr>
      <t>*)</t>
    </r>
  </si>
  <si>
    <t>01.21.11.110; 01.21.11.120</t>
  </si>
  <si>
    <t>01.23.10 (кроме 01.23.10.170)</t>
  </si>
  <si>
    <t>01.23.10.110</t>
  </si>
  <si>
    <t>01.24.10</t>
  </si>
  <si>
    <t>01.24.20</t>
  </si>
  <si>
    <t>01.22.31.113</t>
  </si>
  <si>
    <t>01.22.31.112</t>
  </si>
  <si>
    <t>01.25.32</t>
  </si>
  <si>
    <t>01.25.24</t>
  </si>
  <si>
    <r>
      <t>01.21.20.001</t>
    </r>
    <r>
      <rPr>
        <vertAlign val="superscript"/>
        <sz val="10"/>
        <rFont val="Times New Roman"/>
        <family val="1"/>
      </rPr>
      <t>*)</t>
    </r>
  </si>
  <si>
    <r>
      <t>01.24.20.001</t>
    </r>
    <r>
      <rPr>
        <vertAlign val="superscript"/>
        <sz val="10"/>
        <rFont val="Times New Roman"/>
        <family val="1"/>
      </rPr>
      <t>*)</t>
    </r>
  </si>
  <si>
    <t>_______________</t>
  </si>
  <si>
    <t>Код по ОКЕИ: центнер -206</t>
  </si>
  <si>
    <t>А</t>
  </si>
  <si>
    <t>семена и плоды масличных культур</t>
  </si>
  <si>
    <t>01.11.3</t>
  </si>
  <si>
    <t>N 
строки</t>
  </si>
  <si>
    <t>N
строки</t>
  </si>
  <si>
    <t>15.83</t>
  </si>
  <si>
    <r>
      <t>15.04</t>
    </r>
    <r>
      <rPr>
        <vertAlign val="superscript"/>
        <sz val="10"/>
        <rFont val="Times New Roman"/>
        <family val="1"/>
      </rPr>
      <t>*)</t>
    </r>
  </si>
  <si>
    <t>в том числе на рынке, через собст-
венные магазины, палатки, киоски</t>
  </si>
  <si>
    <t>01.11.14</t>
  </si>
  <si>
    <t>01.11.13</t>
  </si>
  <si>
    <t>01.11.15</t>
  </si>
  <si>
    <t>01.11.22</t>
  </si>
  <si>
    <t>населению (через систе-
му общест-
венного пита-
ния хозяйства, выдача и про-
дажа в счет оплаты труда)</t>
  </si>
  <si>
    <t>01.11.31</t>
  </si>
  <si>
    <t>01.11.21</t>
  </si>
  <si>
    <t>Приказ Росстата: 
Об утверждении формы
от  17.09.2010 N 319
О внесении изменений (при наличии)</t>
  </si>
  <si>
    <t>Пенька - волокно (продукция конопли  в переводе на волокно)</t>
  </si>
  <si>
    <t>01.11.73.122</t>
  </si>
  <si>
    <t>Эфирно-масличные культуры</t>
  </si>
  <si>
    <t>семена</t>
  </si>
  <si>
    <t>01.13.40.160</t>
  </si>
  <si>
    <t>другая продукция (листья, стебли и др.)</t>
  </si>
  <si>
    <t>Лекарственные культуры</t>
  </si>
  <si>
    <t>131</t>
  </si>
  <si>
    <t>Шишки хмеля</t>
  </si>
  <si>
    <t>01.11.93.110</t>
  </si>
  <si>
    <t>в том числе племенная</t>
  </si>
  <si>
    <t>168.1</t>
  </si>
  <si>
    <t>01.24.10.110</t>
  </si>
  <si>
    <t>из них:</t>
  </si>
  <si>
    <t>лошади</t>
  </si>
  <si>
    <t>169.1</t>
  </si>
  <si>
    <t>01.22.13</t>
  </si>
  <si>
    <t>ослы</t>
  </si>
  <si>
    <t>169.2</t>
  </si>
  <si>
    <t>01.22.13.610-01.22.13.630</t>
  </si>
  <si>
    <t>мулы и лошаки</t>
  </si>
  <si>
    <t>169.3</t>
  </si>
  <si>
    <t>01.22.13.710-01.22.13.720</t>
  </si>
  <si>
    <t>олени</t>
  </si>
  <si>
    <t>169.4</t>
  </si>
  <si>
    <t>01.25.10.110-01.25.10.140</t>
  </si>
  <si>
    <t>Шерсть и волос животных 
(в физическом весе)</t>
  </si>
  <si>
    <t>грубые и прочие</t>
  </si>
  <si>
    <t>тонкие</t>
  </si>
  <si>
    <t>Каракуль и смушка (штук)</t>
  </si>
  <si>
    <t>Коконы шелкопряда, кг</t>
  </si>
  <si>
    <t>Мед пчелиный</t>
  </si>
  <si>
    <t>01.25.21.110</t>
  </si>
  <si>
    <t>Шкурки пушных зверей (штук):</t>
  </si>
  <si>
    <t>лисицы</t>
  </si>
  <si>
    <t>221</t>
  </si>
  <si>
    <t>01.25.31.130</t>
  </si>
  <si>
    <t>песца</t>
  </si>
  <si>
    <t>222</t>
  </si>
  <si>
    <t>норки</t>
  </si>
  <si>
    <t>223</t>
  </si>
  <si>
    <t>01.25.31.110</t>
  </si>
  <si>
    <t>нутрии</t>
  </si>
  <si>
    <t>224</t>
  </si>
  <si>
    <t>01.25.31.152</t>
  </si>
  <si>
    <t>соболя</t>
  </si>
  <si>
    <t>225</t>
  </si>
  <si>
    <t>01.25.31.162</t>
  </si>
  <si>
    <t>бобра</t>
  </si>
  <si>
    <t>226</t>
  </si>
  <si>
    <t>01.25.31.180</t>
  </si>
  <si>
    <t>ондатры</t>
  </si>
  <si>
    <t>227</t>
  </si>
  <si>
    <t>01.25.31.191</t>
  </si>
  <si>
    <t>хоря</t>
  </si>
  <si>
    <t>228</t>
  </si>
  <si>
    <t>01.25.31.166</t>
  </si>
  <si>
    <r>
      <t>01.22.31.102</t>
    </r>
    <r>
      <rPr>
        <vertAlign val="superscript"/>
        <sz val="10"/>
        <rFont val="Times New Roman"/>
        <family val="1"/>
      </rPr>
      <t>*)</t>
    </r>
  </si>
  <si>
    <r>
      <t>01.22.31.103</t>
    </r>
    <r>
      <rPr>
        <vertAlign val="superscript"/>
        <sz val="10"/>
        <rFont val="Times New Roman"/>
        <family val="1"/>
      </rPr>
      <t>*)</t>
    </r>
  </si>
  <si>
    <r>
      <t>01.25.31.101</t>
    </r>
    <r>
      <rPr>
        <vertAlign val="superscript"/>
        <sz val="10"/>
        <rFont val="Times New Roman"/>
        <family val="1"/>
      </rPr>
      <t>*)</t>
    </r>
  </si>
  <si>
    <t>графа 3 равна сумме граф 5+7+9+13+15</t>
  </si>
  <si>
    <t>графа 4 равна сумме граф 6+8+10+14+16</t>
  </si>
  <si>
    <t>строка 10 равна сумме строк 11+16+17+18+19+20+21+24+26+27</t>
  </si>
  <si>
    <t>строка 11 равна сумме строк 12+13</t>
  </si>
  <si>
    <t>строка 60 равна сумме строк 61+62</t>
  </si>
  <si>
    <t>строка 70 равна сумме строк 72+74+76+77+78+79+80+81</t>
  </si>
  <si>
    <t>строка 90 больше или равна сумме строк 91, 92, 93 (по строке 90 также включаются орехоплодные, субтропические, цитрусовые)</t>
  </si>
  <si>
    <t>строка 150 равна сумме строк 10+30+40+(с 50 по 55)+60+70+86+90+100+110+120+130+131+140</t>
  </si>
  <si>
    <t>строка 160 равна сумме строк 162+164+166+168+169</t>
  </si>
  <si>
    <t>строка 161 меньше или равна строке 160</t>
  </si>
  <si>
    <t>строка 190 равна сумме строк 191+192+193+194</t>
  </si>
  <si>
    <t>строка 250 равна сумме строк 150+240</t>
  </si>
  <si>
    <t>строка 169 больше или равна сумме строк 169.1+169.2+169.3+169.4</t>
  </si>
  <si>
    <t>зерно злаковых и бобовых культур</t>
  </si>
  <si>
    <t>молоко от всех видов животных</t>
  </si>
  <si>
    <r>
      <t>01.21.11.101</t>
    </r>
    <r>
      <rPr>
        <vertAlign val="superscript"/>
        <sz val="10"/>
        <rFont val="Times New Roman"/>
        <family val="1"/>
      </rPr>
      <t>*)</t>
    </r>
  </si>
  <si>
    <r>
      <t>01.11.33.101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01.11.33.140+01.11.33.150;</t>
    </r>
  </si>
  <si>
    <r>
      <t>01.11.91.101</t>
    </r>
    <r>
      <rPr>
        <vertAlign val="superscript"/>
        <sz val="10"/>
        <rFont val="Times New Roman"/>
        <family val="1"/>
      </rPr>
      <t xml:space="preserve">*) </t>
    </r>
    <r>
      <rPr>
        <sz val="10"/>
        <rFont val="Times New Roman"/>
        <family val="1"/>
      </rPr>
      <t>= 01.11.91.110+01.11.91.120+01.11.91.130+01.11.91.140;</t>
    </r>
  </si>
  <si>
    <r>
      <t>01.11.21.001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01.11.21, кроме 01.11.21.111 и 01.11.21.121;</t>
    </r>
  </si>
  <si>
    <r>
      <t>01.11.21.002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01.11.21.111+01.11.21.121;</t>
    </r>
  </si>
  <si>
    <r>
      <t>01.12.11.102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01.12.11+01.12.12.110+01.12.12.120+01.12.12.130+01.12.13, кроме 01.12.13.210;</t>
    </r>
  </si>
  <si>
    <r>
      <t>01.13.40.001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01.13.40.110+01.13.40.120+01.13.40.130+01.13.40.140+01.13.40.150+ 01.13.40.167;</t>
    </r>
  </si>
  <si>
    <r>
      <t>01.13.32.001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01.13.32.111+01.13.32.121;</t>
    </r>
  </si>
  <si>
    <r>
      <t>01.22.12.001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01.22.11 (кроме 01.22.11.630)+01.22.12 (кроме 01.22.12.230);</t>
    </r>
  </si>
  <si>
    <r>
      <t>01.22.12.002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01.22.11.110+01.22.11.120+01.22.11.130+01.22.11.140+01.22.11.150+01.22.12.110;</t>
    </r>
  </si>
  <si>
    <r>
      <t>01.21.20.001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01.21.20 (кроме 01.21.20.129)+01.22.2 (кроме 01.22.21.190; 01.22.22.190)+01.25.23.111+01.25.23.112;</t>
    </r>
  </si>
  <si>
    <r>
      <t>01.22.31.102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01.22.31.114+01.22.31.115+01.22.32.121+01.22.32.122+01.22.32.130;</t>
    </r>
  </si>
  <si>
    <r>
      <t>01.22.31.103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01.22.31.111+01.22.32.110</t>
    </r>
  </si>
  <si>
    <r>
      <t>01.25.31.101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= 01.25.31.133+01.25.31.134</t>
    </r>
  </si>
  <si>
    <r>
      <t>15.61.01</t>
    </r>
    <r>
      <rPr>
        <vertAlign val="superscript"/>
        <sz val="10"/>
        <rFont val="Times New Roman"/>
        <family val="1"/>
      </rPr>
      <t>*)</t>
    </r>
  </si>
  <si>
    <r>
      <t>01.13.2</t>
    </r>
    <r>
      <rPr>
        <vertAlign val="superscript"/>
        <sz val="10"/>
        <rFont val="Times New Roman"/>
        <family val="1"/>
      </rPr>
      <t>*)</t>
    </r>
  </si>
  <si>
    <r>
      <t>15.11.01</t>
    </r>
    <r>
      <rPr>
        <vertAlign val="superscript"/>
        <sz val="10"/>
        <rFont val="Times New Roman"/>
        <family val="1"/>
      </rPr>
      <t>*)</t>
    </r>
  </si>
  <si>
    <r>
      <t>01.21.20.002</t>
    </r>
    <r>
      <rPr>
        <vertAlign val="superscript"/>
        <sz val="10"/>
        <rFont val="Times New Roman"/>
        <family val="1"/>
      </rPr>
      <t>*)</t>
    </r>
  </si>
  <si>
    <r>
      <t>картофель</t>
    </r>
    <r>
      <rPr>
        <vertAlign val="superscript"/>
        <sz val="10"/>
        <rFont val="Times New Roman"/>
        <family val="1"/>
      </rPr>
      <t>1)</t>
    </r>
  </si>
  <si>
    <r>
      <t>овощи</t>
    </r>
    <r>
      <rPr>
        <vertAlign val="superscript"/>
        <sz val="10"/>
        <rFont val="Times New Roman"/>
        <family val="1"/>
      </rPr>
      <t>1)</t>
    </r>
  </si>
  <si>
    <r>
      <t>фрукты, ягоды и орехи</t>
    </r>
    <r>
      <rPr>
        <vertAlign val="superscript"/>
        <sz val="10"/>
        <rFont val="Times New Roman"/>
        <family val="1"/>
      </rPr>
      <t>1)</t>
    </r>
  </si>
  <si>
    <r>
      <t>яйца</t>
    </r>
    <r>
      <rPr>
        <vertAlign val="superscript"/>
        <sz val="10"/>
        <rFont val="Times New Roman"/>
        <family val="1"/>
      </rPr>
      <t>1), 2)</t>
    </r>
  </si>
  <si>
    <r>
      <t xml:space="preserve">1) </t>
    </r>
    <r>
      <rPr>
        <sz val="10"/>
        <rFont val="Times New Roman"/>
        <family val="1"/>
      </rPr>
      <t>Включая продукты переработки в пересчете на сельскохозяйственную продукцию.</t>
    </r>
  </si>
  <si>
    <r>
      <t xml:space="preserve">2) </t>
    </r>
    <r>
      <rPr>
        <sz val="10"/>
        <rFont val="Times New Roman"/>
        <family val="1"/>
      </rPr>
      <t>Код по ОКЕИ: тысяча штук - 798</t>
    </r>
  </si>
  <si>
    <r>
      <t xml:space="preserve">*) </t>
    </r>
    <r>
      <rPr>
        <sz val="10"/>
        <rFont val="Times New Roman"/>
        <family val="1"/>
      </rPr>
      <t>Локальные коды по ОКПД</t>
    </r>
  </si>
  <si>
    <t>Коды по ОКЕИ: центнер - 206; килограмм – 166; штука – 796; тысяча штук - 798; рубль - 383</t>
  </si>
  <si>
    <t>Продукты растениеводства:
Зерно злаковых и бобовых культур</t>
  </si>
  <si>
    <t>01.11.11</t>
  </si>
  <si>
    <r>
      <t>01.11.12.103</t>
    </r>
    <r>
      <rPr>
        <vertAlign val="superscript"/>
        <sz val="10"/>
        <rFont val="Times New Roman"/>
        <family val="1"/>
      </rPr>
      <t>*)</t>
    </r>
  </si>
  <si>
    <r>
      <t>01.11.15.003</t>
    </r>
    <r>
      <rPr>
        <vertAlign val="superscript"/>
        <sz val="10"/>
        <rFont val="Times New Roman"/>
        <family val="1"/>
      </rPr>
      <t>*)</t>
    </r>
  </si>
  <si>
    <r>
      <t>01.11.17</t>
    </r>
    <r>
      <rPr>
        <vertAlign val="superscript"/>
        <sz val="10"/>
        <rFont val="Times New Roman"/>
        <family val="1"/>
      </rPr>
      <t>1)</t>
    </r>
  </si>
  <si>
    <t>Семена и плоды масличных культур - всего</t>
  </si>
  <si>
    <t>семена подсолнечника</t>
  </si>
  <si>
    <t>бобы соевые</t>
  </si>
  <si>
    <t>семена рапса</t>
  </si>
  <si>
    <t>Лен-долгунец - волокно (продукция льна – долгунца в переводе на волокно)</t>
  </si>
  <si>
    <t>пряности необрабо-танные, кроме семян</t>
  </si>
  <si>
    <t xml:space="preserve">сортовой семенной </t>
  </si>
  <si>
    <t>из них закрытого грунта</t>
  </si>
  <si>
    <t>морковь столовая</t>
  </si>
  <si>
    <t>прочие овощи</t>
  </si>
  <si>
    <t>Грибы</t>
  </si>
  <si>
    <t>01.12.11.121</t>
  </si>
  <si>
    <t>01.12.13.210</t>
  </si>
  <si>
    <r>
      <t>01.11.33.101</t>
    </r>
    <r>
      <rPr>
        <vertAlign val="superscript"/>
        <sz val="10"/>
        <rFont val="Times New Roman"/>
        <family val="1"/>
      </rPr>
      <t>*)</t>
    </r>
  </si>
  <si>
    <r>
      <t>01.13.40.001</t>
    </r>
    <r>
      <rPr>
        <vertAlign val="superscript"/>
        <sz val="10"/>
        <rFont val="Times New Roman"/>
        <family val="1"/>
      </rPr>
      <t>*)</t>
    </r>
  </si>
  <si>
    <r>
      <t>01.11.91.101</t>
    </r>
    <r>
      <rPr>
        <vertAlign val="superscript"/>
        <sz val="10"/>
        <rFont val="Times New Roman"/>
        <family val="1"/>
      </rPr>
      <t>*)</t>
    </r>
  </si>
  <si>
    <r>
      <t>01.11.91.201</t>
    </r>
    <r>
      <rPr>
        <vertAlign val="superscript"/>
        <sz val="10"/>
        <rFont val="Times New Roman"/>
        <family val="1"/>
      </rPr>
      <t>*)</t>
    </r>
  </si>
  <si>
    <r>
      <t>01.11.21.001</t>
    </r>
    <r>
      <rPr>
        <vertAlign val="superscript"/>
        <sz val="10"/>
        <rFont val="Times New Roman"/>
        <family val="1"/>
      </rPr>
      <t>*)</t>
    </r>
  </si>
  <si>
    <r>
      <t>01.11.21.002</t>
    </r>
    <r>
      <rPr>
        <vertAlign val="superscript"/>
        <sz val="10"/>
        <rFont val="Times New Roman"/>
        <family val="1"/>
      </rPr>
      <t>*)</t>
    </r>
  </si>
  <si>
    <r>
      <t>01.12.12.102</t>
    </r>
    <r>
      <rPr>
        <vertAlign val="superscript"/>
        <sz val="10"/>
        <rFont val="Times New Roman"/>
        <family val="1"/>
      </rPr>
      <t>*)</t>
    </r>
  </si>
  <si>
    <r>
      <t>01.12.12.104</t>
    </r>
    <r>
      <rPr>
        <vertAlign val="superscript"/>
        <sz val="10"/>
        <rFont val="Times New Roman"/>
        <family val="1"/>
      </rPr>
      <t>*)</t>
    </r>
  </si>
  <si>
    <t>Фрукты, ягоды и орехи - всего</t>
  </si>
  <si>
    <t xml:space="preserve">из них: </t>
  </si>
  <si>
    <t>Бахчевые продовольственные культуры (арбузы и дыни)</t>
  </si>
  <si>
    <t xml:space="preserve">Табак необработанный </t>
  </si>
  <si>
    <t>Лист чая (сортовой)</t>
  </si>
  <si>
    <t>Продукты животноводства:
Скот и птица (в живом весе) - всего</t>
  </si>
  <si>
    <t>из них племенные</t>
  </si>
  <si>
    <t>01.21.11 (кроме 01.21.11.910) 01.21.12 (кроме 01.21.12.190)</t>
  </si>
  <si>
    <t>в том числе племенной</t>
  </si>
  <si>
    <t>в том числе племенные</t>
  </si>
  <si>
    <t>Молоко от всех видов животных (в пересчете на молоко установленной жирности)</t>
  </si>
  <si>
    <r>
      <t>01.11.40.101</t>
    </r>
    <r>
      <rPr>
        <vertAlign val="superscript"/>
        <sz val="10"/>
        <rFont val="Times New Roman"/>
        <family val="1"/>
      </rPr>
      <t>*)</t>
    </r>
  </si>
  <si>
    <r>
      <t>01.13.32.001</t>
    </r>
    <r>
      <rPr>
        <vertAlign val="superscript"/>
        <sz val="10"/>
        <rFont val="Times New Roman"/>
        <family val="1"/>
      </rPr>
      <t>*)</t>
    </r>
  </si>
  <si>
    <r>
      <t>01.21.11.102</t>
    </r>
    <r>
      <rPr>
        <vertAlign val="superscript"/>
        <sz val="10"/>
        <rFont val="Times New Roman"/>
        <family val="1"/>
      </rPr>
      <t>*)</t>
    </r>
  </si>
  <si>
    <r>
      <t>01.22.12.001</t>
    </r>
    <r>
      <rPr>
        <vertAlign val="superscript"/>
        <sz val="10"/>
        <rFont val="Times New Roman"/>
        <family val="1"/>
      </rPr>
      <t>*)</t>
    </r>
  </si>
  <si>
    <r>
      <t>01.22.12.002</t>
    </r>
    <r>
      <rPr>
        <vertAlign val="superscript"/>
        <sz val="10"/>
        <rFont val="Times New Roman"/>
        <family val="1"/>
      </rPr>
      <t>*)</t>
    </r>
  </si>
  <si>
    <r>
      <t>01.25.10.001</t>
    </r>
    <r>
      <rPr>
        <vertAlign val="superscript"/>
        <sz val="10"/>
        <rFont val="Times New Roman"/>
        <family val="1"/>
      </rPr>
      <t>*)</t>
    </r>
  </si>
  <si>
    <t>Яйца (тыс шт):</t>
  </si>
  <si>
    <t>01.22.31)</t>
  </si>
  <si>
    <t>Всего по продуктам растениеводства и животноводства</t>
  </si>
  <si>
    <r>
      <t>01.24.20.002</t>
    </r>
    <r>
      <rPr>
        <vertAlign val="superscript"/>
        <sz val="10"/>
        <rFont val="Times New Roman"/>
        <family val="1"/>
      </rPr>
      <t>*)</t>
    </r>
  </si>
  <si>
    <r>
      <t xml:space="preserve">1) </t>
    </r>
    <r>
      <rPr>
        <sz val="10"/>
        <rFont val="Times New Roman"/>
        <family val="1"/>
      </rPr>
      <t xml:space="preserve"> Коды по ОКПД: </t>
    </r>
  </si>
  <si>
    <t>01.11.17 - исключая 01.11.17.110 и 01.11.17.120;</t>
  </si>
  <si>
    <t>01.22.3  - исключая 01.22.32.123, 01.22.32.124, 01.22.32.125;</t>
  </si>
  <si>
    <r>
      <t>*) Локальные: 01.11.11.102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 = 01.11.1 + 01.11.22;</t>
    </r>
  </si>
  <si>
    <t>строка 240 равна сумме строк 160+170+180+181+190+200+210+220 + (с 221 по 228)+230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</si>
</sst>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 inden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 inden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 indent="1"/>
    </xf>
    <xf numFmtId="1" fontId="3" fillId="0" borderId="15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 indent="2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 indent="3"/>
    </xf>
    <xf numFmtId="49" fontId="3" fillId="0" borderId="14" xfId="0" applyNumberFormat="1" applyFont="1" applyBorder="1" applyAlignment="1">
      <alignment horizontal="left" wrapText="1" indent="2"/>
    </xf>
    <xf numFmtId="49" fontId="3" fillId="0" borderId="12" xfId="0" applyNumberFormat="1" applyFont="1" applyBorder="1" applyAlignment="1">
      <alignment horizontal="left" wrapText="1" indent="2"/>
    </xf>
    <xf numFmtId="49" fontId="3" fillId="0" borderId="14" xfId="0" applyNumberFormat="1" applyFont="1" applyBorder="1" applyAlignment="1">
      <alignment horizontal="left" wrapText="1" indent="1"/>
    </xf>
    <xf numFmtId="49" fontId="3" fillId="0" borderId="12" xfId="0" applyNumberFormat="1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 indent="2"/>
    </xf>
    <xf numFmtId="49" fontId="3" fillId="0" borderId="0" xfId="0" applyNumberFormat="1" applyFont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indent="4"/>
    </xf>
    <xf numFmtId="49" fontId="3" fillId="0" borderId="14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49" fontId="8" fillId="0" borderId="0" xfId="0" applyNumberFormat="1" applyFont="1" applyAlignment="1">
      <alignment horizontal="right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 wrapText="1" indent="1"/>
    </xf>
    <xf numFmtId="0" fontId="3" fillId="0" borderId="2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 indent="2"/>
    </xf>
    <xf numFmtId="0" fontId="3" fillId="0" borderId="15" xfId="0" applyFont="1" applyBorder="1" applyAlignment="1">
      <alignment horizontal="left" wrapText="1" indent="2"/>
    </xf>
    <xf numFmtId="0" fontId="3" fillId="0" borderId="19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 indent="3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1" xfId="0" applyFont="1" applyBorder="1" applyAlignment="1">
      <alignment horizontal="left" wrapText="1" indent="2"/>
    </xf>
    <xf numFmtId="0" fontId="3" fillId="0" borderId="22" xfId="0" applyFont="1" applyBorder="1" applyAlignment="1">
      <alignment horizontal="left" wrapText="1" indent="2"/>
    </xf>
    <xf numFmtId="0" fontId="3" fillId="0" borderId="19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 indent="2"/>
    </xf>
    <xf numFmtId="0" fontId="3" fillId="0" borderId="11" xfId="0" applyFont="1" applyBorder="1" applyAlignment="1">
      <alignment horizontal="left" wrapText="1" indent="2"/>
    </xf>
    <xf numFmtId="49" fontId="3" fillId="0" borderId="24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 indent="3"/>
    </xf>
    <xf numFmtId="49" fontId="8" fillId="0" borderId="0" xfId="0" applyNumberFormat="1" applyFont="1" applyAlignment="1">
      <alignment horizontal="left" vertical="center"/>
    </xf>
    <xf numFmtId="49" fontId="3" fillId="0" borderId="24" xfId="0" applyNumberFormat="1" applyFont="1" applyBorder="1" applyAlignment="1">
      <alignment horizontal="left" wrapText="1" indent="1"/>
    </xf>
    <xf numFmtId="49" fontId="3" fillId="0" borderId="23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left" wrapText="1" indent="1"/>
    </xf>
    <xf numFmtId="1" fontId="3" fillId="0" borderId="1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justify"/>
    </xf>
    <xf numFmtId="49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65"/>
      <c r="M1" s="95" t="s">
        <v>0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7"/>
      <c r="BP1" s="94"/>
      <c r="BQ1" s="87"/>
      <c r="BR1" s="87"/>
      <c r="BS1" s="87"/>
      <c r="BT1" s="87"/>
      <c r="BU1" s="87"/>
      <c r="BV1" s="87"/>
      <c r="BW1" s="87"/>
      <c r="BX1" s="87"/>
      <c r="BY1" s="87"/>
      <c r="BZ1" s="87"/>
    </row>
    <row r="2" spans="1:78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65"/>
      <c r="M3" s="60" t="s">
        <v>1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2"/>
      <c r="BP3" s="94"/>
      <c r="BQ3" s="87"/>
      <c r="BR3" s="87"/>
      <c r="BS3" s="87"/>
      <c r="BT3" s="87"/>
      <c r="BU3" s="87"/>
      <c r="BV3" s="87"/>
      <c r="BW3" s="87"/>
      <c r="BX3" s="87"/>
      <c r="BY3" s="87"/>
      <c r="BZ3" s="87"/>
    </row>
    <row r="4" spans="1:78" ht="12.75" customHeight="1">
      <c r="A4" s="44"/>
      <c r="B4" s="44"/>
      <c r="C4" s="44"/>
      <c r="D4" s="44"/>
      <c r="E4" s="44"/>
      <c r="F4" s="44"/>
      <c r="G4" s="44"/>
      <c r="H4" s="44"/>
      <c r="I4" s="44"/>
      <c r="J4" s="43"/>
      <c r="K4" s="43"/>
      <c r="L4" s="43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43"/>
      <c r="BQ4" s="43"/>
      <c r="BR4" s="43"/>
      <c r="BS4" s="44"/>
      <c r="BT4" s="44"/>
      <c r="BU4" s="44"/>
      <c r="BV4" s="44"/>
      <c r="BW4" s="44"/>
      <c r="BX4" s="44"/>
      <c r="BY4" s="44"/>
      <c r="BZ4" s="44"/>
    </row>
    <row r="5" spans="1:78" ht="12.75" customHeight="1">
      <c r="A5" s="44"/>
      <c r="B5" s="44"/>
      <c r="C5" s="44"/>
      <c r="D5" s="44"/>
      <c r="E5" s="44"/>
      <c r="F5" s="44"/>
      <c r="G5" s="44"/>
      <c r="H5" s="44"/>
      <c r="I5" s="65"/>
      <c r="J5" s="72" t="s">
        <v>2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4"/>
      <c r="BS5" s="94"/>
      <c r="BT5" s="87"/>
      <c r="BU5" s="87"/>
      <c r="BV5" s="87"/>
      <c r="BW5" s="87"/>
      <c r="BX5" s="87"/>
      <c r="BY5" s="87"/>
      <c r="BZ5" s="87"/>
    </row>
    <row r="6" spans="1:78" ht="12.75" customHeight="1">
      <c r="A6" s="44"/>
      <c r="B6" s="44"/>
      <c r="C6" s="44"/>
      <c r="D6" s="44"/>
      <c r="E6" s="44"/>
      <c r="F6" s="44"/>
      <c r="G6" s="44"/>
      <c r="H6" s="44"/>
      <c r="I6" s="65"/>
      <c r="J6" s="75" t="s">
        <v>3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94"/>
      <c r="BT6" s="87"/>
      <c r="BU6" s="87"/>
      <c r="BV6" s="87"/>
      <c r="BW6" s="87"/>
      <c r="BX6" s="87"/>
      <c r="BY6" s="87"/>
      <c r="BZ6" s="87"/>
    </row>
    <row r="7" spans="1:78" ht="12.75" customHeight="1">
      <c r="A7" s="44"/>
      <c r="B7" s="44"/>
      <c r="C7" s="44"/>
      <c r="D7" s="44"/>
      <c r="E7" s="44"/>
      <c r="F7" s="44"/>
      <c r="G7" s="44"/>
      <c r="H7" s="44"/>
      <c r="I7" s="65"/>
      <c r="J7" s="75" t="s">
        <v>4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7"/>
      <c r="BS7" s="94"/>
      <c r="BT7" s="87"/>
      <c r="BU7" s="87"/>
      <c r="BV7" s="87"/>
      <c r="BW7" s="87"/>
      <c r="BX7" s="87"/>
      <c r="BY7" s="87"/>
      <c r="BZ7" s="87"/>
    </row>
    <row r="8" spans="1:78" ht="12.75" customHeight="1">
      <c r="A8" s="44"/>
      <c r="B8" s="44"/>
      <c r="C8" s="44"/>
      <c r="D8" s="44"/>
      <c r="E8" s="44"/>
      <c r="F8" s="44"/>
      <c r="G8" s="44"/>
      <c r="H8" s="44"/>
      <c r="I8" s="65"/>
      <c r="J8" s="78" t="s">
        <v>5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80"/>
      <c r="BS8" s="94"/>
      <c r="BT8" s="87"/>
      <c r="BU8" s="87"/>
      <c r="BV8" s="87"/>
      <c r="BW8" s="87"/>
      <c r="BX8" s="87"/>
      <c r="BY8" s="87"/>
      <c r="BZ8" s="87"/>
    </row>
    <row r="9" spans="1:78" ht="12.75" customHeight="1">
      <c r="A9" s="44"/>
      <c r="B9" s="44"/>
      <c r="C9" s="44"/>
      <c r="D9" s="44"/>
      <c r="E9" s="44"/>
      <c r="F9" s="44"/>
      <c r="G9" s="44"/>
      <c r="H9" s="44"/>
      <c r="I9" s="44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S9" s="44"/>
      <c r="BT9" s="44"/>
      <c r="BU9" s="44"/>
      <c r="BV9" s="44"/>
      <c r="BW9" s="44"/>
      <c r="BX9" s="44"/>
      <c r="BY9" s="44"/>
      <c r="BZ9" s="44"/>
    </row>
    <row r="10" spans="1:78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65"/>
      <c r="N10" s="60" t="s">
        <v>6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2"/>
      <c r="BQ10" s="94"/>
      <c r="BR10" s="87"/>
      <c r="BS10" s="87"/>
      <c r="BT10" s="87"/>
      <c r="BU10" s="87"/>
      <c r="BV10" s="87"/>
      <c r="BW10" s="87"/>
      <c r="BX10" s="87"/>
      <c r="BY10" s="87"/>
      <c r="BZ10" s="87"/>
    </row>
    <row r="11" spans="1:78" ht="12.75" customHeight="1">
      <c r="A11" s="44"/>
      <c r="B11" s="44"/>
      <c r="C11" s="44"/>
      <c r="D11" s="44"/>
      <c r="E11" s="44"/>
      <c r="F11" s="44"/>
      <c r="G11" s="44"/>
      <c r="H11" s="44"/>
      <c r="I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</row>
    <row r="12" spans="1:78" ht="13.5" customHeight="1">
      <c r="A12" s="44"/>
      <c r="B12" s="44"/>
      <c r="C12" s="44"/>
      <c r="D12" s="44"/>
      <c r="E12" s="44"/>
      <c r="F12" s="44"/>
      <c r="G12" s="44"/>
      <c r="H12" s="44"/>
      <c r="I12" s="44"/>
      <c r="Q12" s="100" t="s">
        <v>7</v>
      </c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2"/>
      <c r="BL12" s="3"/>
      <c r="BM12" s="3"/>
      <c r="BN12" s="3"/>
      <c r="BO12" s="3"/>
      <c r="BP12" s="3"/>
      <c r="BQ12" s="3"/>
      <c r="BR12" s="3"/>
      <c r="BS12" s="87"/>
      <c r="BT12" s="87"/>
      <c r="BU12" s="87"/>
      <c r="BV12" s="87"/>
      <c r="BW12" s="87"/>
      <c r="BX12" s="87"/>
      <c r="BY12" s="87"/>
      <c r="BZ12" s="87"/>
    </row>
    <row r="13" spans="1:78" ht="12.75" customHeight="1">
      <c r="A13" s="44"/>
      <c r="B13" s="44"/>
      <c r="C13" s="44"/>
      <c r="D13" s="44"/>
      <c r="E13" s="44"/>
      <c r="F13" s="44"/>
      <c r="G13" s="44"/>
      <c r="H13" s="44"/>
      <c r="I13" s="44"/>
      <c r="Q13" s="103" t="s">
        <v>8</v>
      </c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43"/>
      <c r="AO13" s="43"/>
      <c r="AP13" s="87" t="s">
        <v>9</v>
      </c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65"/>
      <c r="BL13" s="3"/>
      <c r="BM13" s="3"/>
      <c r="BN13" s="3"/>
      <c r="BO13" s="3"/>
      <c r="BP13" s="3"/>
      <c r="BQ13" s="3"/>
      <c r="BR13" s="3"/>
      <c r="BS13" s="87"/>
      <c r="BT13" s="87"/>
      <c r="BU13" s="87"/>
      <c r="BV13" s="87"/>
      <c r="BW13" s="87"/>
      <c r="BX13" s="87"/>
      <c r="BY13" s="87"/>
      <c r="BZ13" s="87"/>
    </row>
    <row r="14" spans="1:78" ht="4.5" customHeight="1">
      <c r="A14" s="44"/>
      <c r="B14" s="44"/>
      <c r="C14" s="44"/>
      <c r="D14" s="44"/>
      <c r="E14" s="44"/>
      <c r="F14" s="44"/>
      <c r="G14" s="44"/>
      <c r="H14" s="44"/>
      <c r="I14" s="44"/>
      <c r="Q14" s="10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106"/>
      <c r="BL14" s="3"/>
      <c r="BM14" s="3"/>
      <c r="BN14" s="3"/>
      <c r="BO14" s="3"/>
      <c r="BP14" s="3"/>
      <c r="BQ14" s="3"/>
      <c r="BR14" s="3"/>
      <c r="BS14" s="87"/>
      <c r="BT14" s="87"/>
      <c r="BU14" s="87"/>
      <c r="BV14" s="87"/>
      <c r="BW14" s="87"/>
      <c r="BX14" s="87"/>
      <c r="BY14" s="87"/>
      <c r="BZ14" s="87"/>
    </row>
    <row r="15" spans="1:78" ht="12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9"/>
      <c r="BI15" s="98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</row>
    <row r="16" spans="1:78" ht="12.75" customHeight="1">
      <c r="A16" s="60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2"/>
      <c r="AU16" s="60" t="s">
        <v>11</v>
      </c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2"/>
      <c r="BH16" s="32"/>
      <c r="BI16" s="81" t="s">
        <v>12</v>
      </c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25.5" customHeight="1">
      <c r="A17" s="69" t="s">
        <v>13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1"/>
      <c r="AU17" s="45" t="s">
        <v>14</v>
      </c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7"/>
      <c r="BI17" s="46" t="s">
        <v>233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ht="25.5" customHeight="1">
      <c r="A18" s="84" t="s">
        <v>15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6"/>
      <c r="AU18" s="48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50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</row>
    <row r="19" spans="1:78" ht="13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48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0"/>
      <c r="BI19" s="55" t="s">
        <v>16</v>
      </c>
      <c r="BJ19" s="55"/>
      <c r="BK19" s="55"/>
      <c r="BL19" s="55"/>
      <c r="BM19" s="43"/>
      <c r="BN19" s="43"/>
      <c r="BO19" s="43"/>
      <c r="BP19" s="43"/>
      <c r="BQ19" s="43"/>
      <c r="BR19" s="43"/>
      <c r="BS19" s="43"/>
      <c r="BT19" s="42" t="s">
        <v>17</v>
      </c>
      <c r="BU19" s="42"/>
      <c r="BV19" s="43"/>
      <c r="BW19" s="43"/>
      <c r="BX19" s="43"/>
      <c r="BY19" s="44"/>
      <c r="BZ19" s="44"/>
    </row>
    <row r="20" spans="1:78" ht="13.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1"/>
      <c r="AU20" s="48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50"/>
      <c r="BI20" s="55" t="s">
        <v>16</v>
      </c>
      <c r="BJ20" s="55"/>
      <c r="BK20" s="55"/>
      <c r="BL20" s="55"/>
      <c r="BM20" s="54"/>
      <c r="BN20" s="54"/>
      <c r="BO20" s="54"/>
      <c r="BP20" s="54"/>
      <c r="BQ20" s="54"/>
      <c r="BR20" s="54"/>
      <c r="BS20" s="54"/>
      <c r="BT20" s="42" t="s">
        <v>17</v>
      </c>
      <c r="BU20" s="42"/>
      <c r="BV20" s="54"/>
      <c r="BW20" s="54"/>
      <c r="BX20" s="54"/>
      <c r="BY20" s="44"/>
      <c r="BZ20" s="44"/>
    </row>
    <row r="21" spans="1:78" ht="13.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1"/>
      <c r="AU21" s="48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</row>
    <row r="22" spans="1:78" ht="12.75" customHeigh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9"/>
      <c r="AU22" s="51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3"/>
      <c r="BI22" s="60" t="s">
        <v>18</v>
      </c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2"/>
    </row>
    <row r="23" spans="1:78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</row>
    <row r="24" spans="1:78" ht="12.75" customHeight="1">
      <c r="A24" s="63" t="s">
        <v>19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6"/>
    </row>
    <row r="25" spans="1:78" ht="3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2.75" customHeight="1">
      <c r="A26" s="63" t="s">
        <v>20</v>
      </c>
      <c r="B26" s="64"/>
      <c r="C26" s="64"/>
      <c r="D26" s="64"/>
      <c r="E26" s="64"/>
      <c r="F26" s="64"/>
      <c r="G26" s="64"/>
      <c r="H26" s="64"/>
      <c r="I26" s="64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2"/>
    </row>
    <row r="27" spans="1:78" ht="3.7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2.75" customHeight="1">
      <c r="A28" s="88" t="s">
        <v>21</v>
      </c>
      <c r="B28" s="88"/>
      <c r="C28" s="88"/>
      <c r="D28" s="88"/>
      <c r="E28" s="88"/>
      <c r="F28" s="88"/>
      <c r="G28" s="90" t="s">
        <v>22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2"/>
    </row>
    <row r="29" spans="1:78" ht="25.5" customHeight="1">
      <c r="A29" s="89"/>
      <c r="B29" s="89"/>
      <c r="C29" s="89"/>
      <c r="D29" s="89"/>
      <c r="E29" s="89"/>
      <c r="F29" s="89"/>
      <c r="G29" s="89" t="s">
        <v>23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</row>
    <row r="30" spans="1:78" ht="12.75" customHeight="1">
      <c r="A30" s="93">
        <v>1</v>
      </c>
      <c r="B30" s="93"/>
      <c r="C30" s="93"/>
      <c r="D30" s="93"/>
      <c r="E30" s="93"/>
      <c r="F30" s="93"/>
      <c r="G30" s="93" t="s">
        <v>24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 t="s">
        <v>25</v>
      </c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 t="s">
        <v>26</v>
      </c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</row>
    <row r="31" spans="1:78" ht="12.75" customHeight="1">
      <c r="A31" s="93" t="s">
        <v>27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</row>
    <row r="32" spans="1:73" ht="12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1:73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1:73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1:73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1:73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3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50:73" ht="12" customHeight="1"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63:73" ht="12" customHeight="1"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</sheetData>
  <sheetProtection/>
  <mergeCells count="102">
    <mergeCell ref="K9:BQ9"/>
    <mergeCell ref="S15:BI15"/>
    <mergeCell ref="M4:BO4"/>
    <mergeCell ref="BJ15:BR15"/>
    <mergeCell ref="Q12:BK12"/>
    <mergeCell ref="Q13:AM13"/>
    <mergeCell ref="AP13:BK13"/>
    <mergeCell ref="Q14:BK14"/>
    <mergeCell ref="AN13:AO13"/>
    <mergeCell ref="BQ10:BR10"/>
    <mergeCell ref="K11:BR11"/>
    <mergeCell ref="A15:I15"/>
    <mergeCell ref="A11:I11"/>
    <mergeCell ref="A12:I12"/>
    <mergeCell ref="A13:I13"/>
    <mergeCell ref="A14:I14"/>
    <mergeCell ref="J15:R15"/>
    <mergeCell ref="A4:I4"/>
    <mergeCell ref="A5:I5"/>
    <mergeCell ref="A6:I6"/>
    <mergeCell ref="A7:I7"/>
    <mergeCell ref="A8:I8"/>
    <mergeCell ref="BS1:BZ1"/>
    <mergeCell ref="BS2:BZ2"/>
    <mergeCell ref="BS3:BZ3"/>
    <mergeCell ref="BS4:BZ4"/>
    <mergeCell ref="BS5:BZ5"/>
    <mergeCell ref="BP3:BR3"/>
    <mergeCell ref="M1:BO1"/>
    <mergeCell ref="M2:BO2"/>
    <mergeCell ref="M3:BO3"/>
    <mergeCell ref="A1:I1"/>
    <mergeCell ref="A2:I2"/>
    <mergeCell ref="A3:I3"/>
    <mergeCell ref="A31:F31"/>
    <mergeCell ref="G31:AD31"/>
    <mergeCell ref="AE31:BB31"/>
    <mergeCell ref="BC31:BZ31"/>
    <mergeCell ref="J1:L1"/>
    <mergeCell ref="J2:L2"/>
    <mergeCell ref="J3:L3"/>
    <mergeCell ref="J4:L4"/>
    <mergeCell ref="BP1:BR1"/>
    <mergeCell ref="BP2:BR2"/>
    <mergeCell ref="A28:F29"/>
    <mergeCell ref="G28:BZ28"/>
    <mergeCell ref="G29:AD29"/>
    <mergeCell ref="AE29:BB29"/>
    <mergeCell ref="BC29:BZ29"/>
    <mergeCell ref="A30:F30"/>
    <mergeCell ref="G30:AD30"/>
    <mergeCell ref="AE30:BB30"/>
    <mergeCell ref="BC30:BZ30"/>
    <mergeCell ref="A18:AT18"/>
    <mergeCell ref="A9:I9"/>
    <mergeCell ref="A10:I10"/>
    <mergeCell ref="BS14:BZ14"/>
    <mergeCell ref="BS15:BZ15"/>
    <mergeCell ref="BS9:BZ9"/>
    <mergeCell ref="BS10:BZ10"/>
    <mergeCell ref="BI17:BZ18"/>
    <mergeCell ref="BS11:BZ11"/>
    <mergeCell ref="BS12:BZ12"/>
    <mergeCell ref="J5:BR5"/>
    <mergeCell ref="J6:BR6"/>
    <mergeCell ref="J7:BR7"/>
    <mergeCell ref="J8:BR8"/>
    <mergeCell ref="N10:BP10"/>
    <mergeCell ref="BI16:BZ16"/>
    <mergeCell ref="BS6:BZ6"/>
    <mergeCell ref="BS7:BZ7"/>
    <mergeCell ref="BS8:BZ8"/>
    <mergeCell ref="BS13:BZ13"/>
    <mergeCell ref="BP4:BR4"/>
    <mergeCell ref="J10:M10"/>
    <mergeCell ref="A27:BZ27"/>
    <mergeCell ref="BM19:BS19"/>
    <mergeCell ref="A17:AT17"/>
    <mergeCell ref="A25:BZ25"/>
    <mergeCell ref="BI19:BL19"/>
    <mergeCell ref="A16:AT16"/>
    <mergeCell ref="AU16:BG16"/>
    <mergeCell ref="A26:I26"/>
    <mergeCell ref="BM20:BS20"/>
    <mergeCell ref="J26:BY26"/>
    <mergeCell ref="A21:AT21"/>
    <mergeCell ref="BI21:BZ21"/>
    <mergeCell ref="A22:AT22"/>
    <mergeCell ref="BI22:BZ22"/>
    <mergeCell ref="A23:BZ23"/>
    <mergeCell ref="A24:W24"/>
    <mergeCell ref="X24:BY24"/>
    <mergeCell ref="A19:AT19"/>
    <mergeCell ref="BT19:BU19"/>
    <mergeCell ref="BV19:BX19"/>
    <mergeCell ref="BY19:BZ19"/>
    <mergeCell ref="AU17:BG22"/>
    <mergeCell ref="BT20:BU20"/>
    <mergeCell ref="BV20:BX20"/>
    <mergeCell ref="BY20:BZ20"/>
    <mergeCell ref="A20:AT20"/>
    <mergeCell ref="BI20:BL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9"/>
  <sheetViews>
    <sheetView showGridLines="0" zoomScaleSheetLayoutView="100" zoomScalePageLayoutView="0" workbookViewId="0" topLeftCell="A1">
      <selection activeCell="A1" sqref="A1:S1"/>
    </sheetView>
  </sheetViews>
  <sheetFormatPr defaultColWidth="1.75390625" defaultRowHeight="12.75" customHeight="1"/>
  <cols>
    <col min="1" max="1" width="22.625" style="1" customWidth="1"/>
    <col min="2" max="2" width="4.75390625" style="1" customWidth="1"/>
    <col min="3" max="3" width="11.25390625" style="1" customWidth="1"/>
    <col min="4" max="5" width="5.625" style="1" customWidth="1"/>
    <col min="6" max="7" width="6.625" style="1" customWidth="1"/>
    <col min="8" max="9" width="5.625" style="1" customWidth="1"/>
    <col min="10" max="11" width="7.875" style="1" customWidth="1"/>
    <col min="12" max="13" width="5.625" style="1" customWidth="1"/>
    <col min="14" max="15" width="6.00390625" style="1" customWidth="1"/>
    <col min="16" max="17" width="5.625" style="1" customWidth="1"/>
    <col min="18" max="19" width="6.375" style="1" customWidth="1"/>
    <col min="20" max="16384" width="1.75390625" style="1" customWidth="1"/>
  </cols>
  <sheetData>
    <row r="1" spans="1:19" ht="11.2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9" customFormat="1" ht="15" customHeight="1">
      <c r="A3" s="108" t="s">
        <v>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2" customHeight="1">
      <c r="A4" s="111" t="s">
        <v>334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51.75" customHeight="1">
      <c r="A5" s="109" t="s">
        <v>29</v>
      </c>
      <c r="B5" s="109" t="s">
        <v>172</v>
      </c>
      <c r="C5" s="109" t="s">
        <v>177</v>
      </c>
      <c r="D5" s="45" t="s">
        <v>30</v>
      </c>
      <c r="E5" s="47"/>
      <c r="F5" s="90" t="s">
        <v>31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90" t="s">
        <v>32</v>
      </c>
      <c r="S5" s="92"/>
    </row>
    <row r="6" spans="1:63" ht="105" customHeight="1">
      <c r="A6" s="110"/>
      <c r="B6" s="110"/>
      <c r="C6" s="110"/>
      <c r="D6" s="51"/>
      <c r="E6" s="53"/>
      <c r="F6" s="90" t="s">
        <v>33</v>
      </c>
      <c r="G6" s="92"/>
      <c r="H6" s="90" t="s">
        <v>34</v>
      </c>
      <c r="I6" s="92"/>
      <c r="J6" s="90" t="s">
        <v>173</v>
      </c>
      <c r="K6" s="92"/>
      <c r="L6" s="90" t="s">
        <v>225</v>
      </c>
      <c r="M6" s="92"/>
      <c r="N6" s="90" t="s">
        <v>230</v>
      </c>
      <c r="O6" s="92"/>
      <c r="P6" s="90" t="s">
        <v>35</v>
      </c>
      <c r="Q6" s="92"/>
      <c r="R6" s="7" t="s">
        <v>36</v>
      </c>
      <c r="S6" s="7" t="s">
        <v>37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5.5" customHeight="1">
      <c r="A7" s="88"/>
      <c r="B7" s="88"/>
      <c r="C7" s="88"/>
      <c r="D7" s="7" t="s">
        <v>38</v>
      </c>
      <c r="E7" s="7" t="s">
        <v>39</v>
      </c>
      <c r="F7" s="7" t="s">
        <v>38</v>
      </c>
      <c r="G7" s="7" t="s">
        <v>39</v>
      </c>
      <c r="H7" s="7" t="s">
        <v>38</v>
      </c>
      <c r="I7" s="7" t="s">
        <v>39</v>
      </c>
      <c r="J7" s="7" t="s">
        <v>38</v>
      </c>
      <c r="K7" s="7" t="s">
        <v>39</v>
      </c>
      <c r="L7" s="7" t="s">
        <v>38</v>
      </c>
      <c r="M7" s="7" t="s">
        <v>39</v>
      </c>
      <c r="N7" s="7" t="s">
        <v>38</v>
      </c>
      <c r="O7" s="7" t="s">
        <v>39</v>
      </c>
      <c r="P7" s="7" t="s">
        <v>38</v>
      </c>
      <c r="Q7" s="7" t="s">
        <v>39</v>
      </c>
      <c r="R7" s="7" t="s">
        <v>38</v>
      </c>
      <c r="S7" s="7" t="s">
        <v>39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12" customHeight="1">
      <c r="A8" s="10" t="s">
        <v>218</v>
      </c>
      <c r="B8" s="10" t="s">
        <v>40</v>
      </c>
      <c r="C8" s="10" t="s">
        <v>24</v>
      </c>
      <c r="D8" s="10" t="s">
        <v>25</v>
      </c>
      <c r="E8" s="10" t="s">
        <v>26</v>
      </c>
      <c r="F8" s="10" t="s">
        <v>41</v>
      </c>
      <c r="G8" s="10" t="s">
        <v>42</v>
      </c>
      <c r="H8" s="10" t="s">
        <v>43</v>
      </c>
      <c r="I8" s="10" t="s">
        <v>44</v>
      </c>
      <c r="J8" s="10" t="s">
        <v>45</v>
      </c>
      <c r="K8" s="10" t="s">
        <v>46</v>
      </c>
      <c r="L8" s="10" t="s">
        <v>47</v>
      </c>
      <c r="M8" s="10" t="s">
        <v>48</v>
      </c>
      <c r="N8" s="10" t="s">
        <v>49</v>
      </c>
      <c r="O8" s="10" t="s">
        <v>50</v>
      </c>
      <c r="P8" s="10" t="s">
        <v>51</v>
      </c>
      <c r="Q8" s="10" t="s">
        <v>52</v>
      </c>
      <c r="R8" s="10" t="s">
        <v>53</v>
      </c>
      <c r="S8" s="10" t="s">
        <v>54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9" customHeight="1">
      <c r="A9" s="11" t="s">
        <v>335</v>
      </c>
      <c r="B9" s="12" t="s">
        <v>46</v>
      </c>
      <c r="C9" s="12" t="s">
        <v>184</v>
      </c>
      <c r="D9" s="13">
        <f>SUM(F9,H9,J9,N9,P9)</f>
        <v>0</v>
      </c>
      <c r="E9" s="13">
        <f>SUM(G9,I9,K9,O9,Q9)</f>
        <v>0</v>
      </c>
      <c r="F9" s="13">
        <f>SUM(F10,F17,F18,F19,F20,F21,F22,F26,F28,F29)</f>
        <v>0</v>
      </c>
      <c r="G9" s="13">
        <f aca="true" t="shared" si="0" ref="G9:S9">SUM(G10,G17,G18,G19,G20,G21,G22,G26,G28,G29)</f>
        <v>0</v>
      </c>
      <c r="H9" s="13">
        <f t="shared" si="0"/>
        <v>0</v>
      </c>
      <c r="I9" s="13">
        <f t="shared" si="0"/>
        <v>0</v>
      </c>
      <c r="J9" s="13">
        <f>SUM(J10,J17,J18,J19,J20,J21,J22,J26,J28,J29)</f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2" customHeight="1">
      <c r="A10" s="14" t="s">
        <v>55</v>
      </c>
      <c r="B10" s="114">
        <v>11</v>
      </c>
      <c r="C10" s="116" t="s">
        <v>183</v>
      </c>
      <c r="D10" s="112">
        <f>SUM(F10,H10,J10,N10,P10)</f>
        <v>0</v>
      </c>
      <c r="E10" s="112">
        <f>SUM(G10,I10,K10,O10,Q10)</f>
        <v>0</v>
      </c>
      <c r="F10" s="112">
        <f>SUM(F12:F14)</f>
        <v>0</v>
      </c>
      <c r="G10" s="112">
        <f>SUM(G12:G14)</f>
        <v>0</v>
      </c>
      <c r="H10" s="112">
        <f>SUM(H12:H14)</f>
        <v>0</v>
      </c>
      <c r="I10" s="112">
        <f>SUM(I12:I14)</f>
        <v>0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2" customHeight="1">
      <c r="A11" s="16" t="s">
        <v>56</v>
      </c>
      <c r="B11" s="115"/>
      <c r="C11" s="117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12" customHeight="1">
      <c r="A12" s="14" t="s">
        <v>57</v>
      </c>
      <c r="B12" s="114">
        <v>12</v>
      </c>
      <c r="C12" s="116" t="s">
        <v>336</v>
      </c>
      <c r="D12" s="112">
        <f>SUM(F12,H12)</f>
        <v>0</v>
      </c>
      <c r="E12" s="112">
        <f>SUM(G12,I12)</f>
        <v>0</v>
      </c>
      <c r="F12" s="112"/>
      <c r="G12" s="112"/>
      <c r="H12" s="112"/>
      <c r="I12" s="112"/>
      <c r="J12" s="112" t="s">
        <v>58</v>
      </c>
      <c r="K12" s="112" t="s">
        <v>58</v>
      </c>
      <c r="L12" s="112" t="s">
        <v>58</v>
      </c>
      <c r="M12" s="112" t="s">
        <v>58</v>
      </c>
      <c r="N12" s="112" t="s">
        <v>58</v>
      </c>
      <c r="O12" s="112" t="s">
        <v>58</v>
      </c>
      <c r="P12" s="112" t="s">
        <v>58</v>
      </c>
      <c r="Q12" s="112" t="s">
        <v>58</v>
      </c>
      <c r="R12" s="112" t="s">
        <v>58</v>
      </c>
      <c r="S12" s="112" t="s">
        <v>58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25.5">
      <c r="A13" s="16" t="s">
        <v>59</v>
      </c>
      <c r="B13" s="115"/>
      <c r="C13" s="117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12" customHeight="1">
      <c r="A14" s="19" t="s">
        <v>60</v>
      </c>
      <c r="B14" s="15">
        <v>13</v>
      </c>
      <c r="C14" s="10" t="s">
        <v>337</v>
      </c>
      <c r="D14" s="20">
        <f>SUM(F14,H14)</f>
        <v>0</v>
      </c>
      <c r="E14" s="20">
        <f>SUM(G14,I14)</f>
        <v>0</v>
      </c>
      <c r="F14" s="20"/>
      <c r="G14" s="20"/>
      <c r="H14" s="20"/>
      <c r="I14" s="20"/>
      <c r="J14" s="13" t="s">
        <v>58</v>
      </c>
      <c r="K14" s="13" t="s">
        <v>58</v>
      </c>
      <c r="L14" s="13" t="s">
        <v>58</v>
      </c>
      <c r="M14" s="13" t="s">
        <v>58</v>
      </c>
      <c r="N14" s="13" t="s">
        <v>58</v>
      </c>
      <c r="O14" s="13" t="s">
        <v>58</v>
      </c>
      <c r="P14" s="13" t="s">
        <v>58</v>
      </c>
      <c r="Q14" s="13" t="s">
        <v>58</v>
      </c>
      <c r="R14" s="13" t="s">
        <v>58</v>
      </c>
      <c r="S14" s="13" t="s">
        <v>58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12" customHeight="1">
      <c r="A15" s="21" t="s">
        <v>55</v>
      </c>
      <c r="B15" s="17"/>
      <c r="C15" s="116" t="s">
        <v>185</v>
      </c>
      <c r="D15" s="112">
        <f>SUM(F15,H15)</f>
        <v>0</v>
      </c>
      <c r="E15" s="112">
        <f>SUM(G15,I15)</f>
        <v>0</v>
      </c>
      <c r="F15" s="112"/>
      <c r="G15" s="112"/>
      <c r="H15" s="112"/>
      <c r="I15" s="112"/>
      <c r="J15" s="112" t="s">
        <v>58</v>
      </c>
      <c r="K15" s="112" t="s">
        <v>58</v>
      </c>
      <c r="L15" s="112" t="s">
        <v>58</v>
      </c>
      <c r="M15" s="112" t="s">
        <v>58</v>
      </c>
      <c r="N15" s="112" t="s">
        <v>58</v>
      </c>
      <c r="O15" s="112" t="s">
        <v>58</v>
      </c>
      <c r="P15" s="112" t="s">
        <v>58</v>
      </c>
      <c r="Q15" s="112" t="s">
        <v>58</v>
      </c>
      <c r="R15" s="112" t="s">
        <v>58</v>
      </c>
      <c r="S15" s="112" t="s">
        <v>58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12" customHeight="1">
      <c r="A16" s="16" t="s">
        <v>61</v>
      </c>
      <c r="B16" s="18">
        <v>14</v>
      </c>
      <c r="C16" s="117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12" customHeight="1">
      <c r="A17" s="19" t="s">
        <v>62</v>
      </c>
      <c r="B17" s="15">
        <v>16</v>
      </c>
      <c r="C17" s="10" t="s">
        <v>186</v>
      </c>
      <c r="D17" s="20">
        <f>SUM(F17,H17,J17,N17,P17)</f>
        <v>0</v>
      </c>
      <c r="E17" s="20">
        <f>SUM(G17,I17,K17,O17,Q17)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12" customHeight="1">
      <c r="A18" s="19" t="s">
        <v>63</v>
      </c>
      <c r="B18" s="15">
        <v>17</v>
      </c>
      <c r="C18" s="10" t="s">
        <v>178</v>
      </c>
      <c r="D18" s="20">
        <f aca="true" t="shared" si="1" ref="D18:E22">SUM(F18,H18,J18,N18,P18)</f>
        <v>0</v>
      </c>
      <c r="E18" s="20">
        <f t="shared" si="1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12" customHeight="1">
      <c r="A19" s="19" t="s">
        <v>64</v>
      </c>
      <c r="B19" s="15">
        <v>18</v>
      </c>
      <c r="C19" s="10" t="s">
        <v>179</v>
      </c>
      <c r="D19" s="20">
        <f t="shared" si="1"/>
        <v>0</v>
      </c>
      <c r="E19" s="20">
        <f t="shared" si="1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2" customHeight="1">
      <c r="A20" s="19" t="s">
        <v>65</v>
      </c>
      <c r="B20" s="15">
        <v>19</v>
      </c>
      <c r="C20" s="10" t="s">
        <v>226</v>
      </c>
      <c r="D20" s="20">
        <f t="shared" si="1"/>
        <v>0</v>
      </c>
      <c r="E20" s="20">
        <f t="shared" si="1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2" customHeight="1">
      <c r="A21" s="19" t="s">
        <v>66</v>
      </c>
      <c r="B21" s="15">
        <v>20</v>
      </c>
      <c r="C21" s="10" t="s">
        <v>227</v>
      </c>
      <c r="D21" s="20">
        <f t="shared" si="1"/>
        <v>0</v>
      </c>
      <c r="E21" s="20">
        <f t="shared" si="1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12" customHeight="1">
      <c r="A22" s="19" t="s">
        <v>67</v>
      </c>
      <c r="B22" s="15">
        <v>21</v>
      </c>
      <c r="C22" s="10" t="s">
        <v>228</v>
      </c>
      <c r="D22" s="20">
        <f t="shared" si="1"/>
        <v>0</v>
      </c>
      <c r="E22" s="20">
        <f t="shared" si="1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12" customHeight="1">
      <c r="A23" s="21" t="s">
        <v>55</v>
      </c>
      <c r="B23" s="114">
        <v>22</v>
      </c>
      <c r="C23" s="116" t="s">
        <v>338</v>
      </c>
      <c r="D23" s="112">
        <f>SUM(F23,H23,J23,N23,P23)</f>
        <v>0</v>
      </c>
      <c r="E23" s="112">
        <f>SUM(G23,I23,K23,O23,Q23)</f>
        <v>0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25.5">
      <c r="A24" s="16" t="s">
        <v>180</v>
      </c>
      <c r="B24" s="115"/>
      <c r="C24" s="117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19" ht="12" customHeight="1">
      <c r="A25" s="19" t="s">
        <v>68</v>
      </c>
      <c r="B25" s="15">
        <v>23</v>
      </c>
      <c r="C25" s="10" t="s">
        <v>187</v>
      </c>
      <c r="D25" s="20">
        <f>SUM(F25,H25,J25,N25,P25)</f>
        <v>0</v>
      </c>
      <c r="E25" s="20">
        <f>SUM(G25,I25,K25,O25,Q25)</f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" customHeight="1">
      <c r="A26" s="19" t="s">
        <v>175</v>
      </c>
      <c r="B26" s="15">
        <v>24</v>
      </c>
      <c r="C26" s="10" t="s">
        <v>229</v>
      </c>
      <c r="D26" s="20">
        <f aca="true" t="shared" si="2" ref="D26:E29">SUM(F26,H26,J26,N26,P26)</f>
        <v>0</v>
      </c>
      <c r="E26" s="20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 customHeight="1">
      <c r="A27" s="30" t="s">
        <v>69</v>
      </c>
      <c r="B27" s="15">
        <v>25</v>
      </c>
      <c r="C27" s="10" t="s">
        <v>181</v>
      </c>
      <c r="D27" s="20">
        <f t="shared" si="2"/>
        <v>0</v>
      </c>
      <c r="E27" s="20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" customHeight="1">
      <c r="A28" s="19" t="s">
        <v>70</v>
      </c>
      <c r="B28" s="15">
        <v>26</v>
      </c>
      <c r="C28" s="10" t="s">
        <v>182</v>
      </c>
      <c r="D28" s="20">
        <f t="shared" si="2"/>
        <v>0</v>
      </c>
      <c r="E28" s="20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" customHeight="1">
      <c r="A29" s="19" t="s">
        <v>71</v>
      </c>
      <c r="B29" s="15">
        <v>27</v>
      </c>
      <c r="C29" s="10" t="s">
        <v>339</v>
      </c>
      <c r="D29" s="20">
        <f t="shared" si="2"/>
        <v>0</v>
      </c>
      <c r="E29" s="20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98" ht="12" customHeight="1"/>
    <row r="99" ht="12" customHeight="1"/>
  </sheetData>
  <sheetProtection/>
  <mergeCells count="87">
    <mergeCell ref="F10:F11"/>
    <mergeCell ref="G10:G11"/>
    <mergeCell ref="H10:H11"/>
    <mergeCell ref="I10:I11"/>
    <mergeCell ref="C10:C11"/>
    <mergeCell ref="B10:B11"/>
    <mergeCell ref="D10:D11"/>
    <mergeCell ref="E10:E11"/>
    <mergeCell ref="N10:N11"/>
    <mergeCell ref="O10:O11"/>
    <mergeCell ref="P10:P11"/>
    <mergeCell ref="Q10:Q11"/>
    <mergeCell ref="J10:J11"/>
    <mergeCell ref="K10:K11"/>
    <mergeCell ref="L10:L11"/>
    <mergeCell ref="M10:M11"/>
    <mergeCell ref="R10:R11"/>
    <mergeCell ref="S10:S11"/>
    <mergeCell ref="C12:C13"/>
    <mergeCell ref="B12:B13"/>
    <mergeCell ref="D12:D13"/>
    <mergeCell ref="E12:E13"/>
    <mergeCell ref="F12:F13"/>
    <mergeCell ref="G12:G13"/>
    <mergeCell ref="H12:H13"/>
    <mergeCell ref="I12:I13"/>
    <mergeCell ref="G15:G16"/>
    <mergeCell ref="H15:H16"/>
    <mergeCell ref="I15:I16"/>
    <mergeCell ref="J12:J13"/>
    <mergeCell ref="J15:J16"/>
    <mergeCell ref="C15:C16"/>
    <mergeCell ref="D15:D16"/>
    <mergeCell ref="E15:E16"/>
    <mergeCell ref="F15:F16"/>
    <mergeCell ref="O12:O13"/>
    <mergeCell ref="P12:P13"/>
    <mergeCell ref="Q12:Q13"/>
    <mergeCell ref="R12:R13"/>
    <mergeCell ref="K12:K13"/>
    <mergeCell ref="L12:L13"/>
    <mergeCell ref="M12:M13"/>
    <mergeCell ref="N12:N13"/>
    <mergeCell ref="S12:S13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F23:F24"/>
    <mergeCell ref="G23:G24"/>
    <mergeCell ref="H23:H24"/>
    <mergeCell ref="I23:I24"/>
    <mergeCell ref="B23:B24"/>
    <mergeCell ref="C23:C24"/>
    <mergeCell ref="D23:D24"/>
    <mergeCell ref="E23:E24"/>
    <mergeCell ref="P23:P24"/>
    <mergeCell ref="Q23:Q24"/>
    <mergeCell ref="J23:J24"/>
    <mergeCell ref="K23:K24"/>
    <mergeCell ref="L23:L24"/>
    <mergeCell ref="M23:M24"/>
    <mergeCell ref="R23:R24"/>
    <mergeCell ref="S23:S24"/>
    <mergeCell ref="R5:S5"/>
    <mergeCell ref="F6:G6"/>
    <mergeCell ref="L6:M6"/>
    <mergeCell ref="J6:K6"/>
    <mergeCell ref="H6:I6"/>
    <mergeCell ref="N6:O6"/>
    <mergeCell ref="N23:N24"/>
    <mergeCell ref="O23:O24"/>
    <mergeCell ref="A1:S1"/>
    <mergeCell ref="A2:S2"/>
    <mergeCell ref="A3:S3"/>
    <mergeCell ref="C5:C7"/>
    <mergeCell ref="A4:S4"/>
    <mergeCell ref="A5:A7"/>
    <mergeCell ref="B5:B7"/>
    <mergeCell ref="D5:E6"/>
    <mergeCell ref="F5:Q5"/>
    <mergeCell ref="P6:Q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3"/>
  <sheetViews>
    <sheetView showGridLines="0" zoomScaleSheetLayoutView="100" zoomScalePageLayoutView="0" workbookViewId="0" topLeftCell="A1">
      <selection activeCell="A1" sqref="A1:T1"/>
    </sheetView>
  </sheetViews>
  <sheetFormatPr defaultColWidth="1.75390625" defaultRowHeight="12.75" customHeight="1"/>
  <cols>
    <col min="1" max="1" width="9.625" style="1" customWidth="1"/>
    <col min="2" max="2" width="17.375" style="1" customWidth="1"/>
    <col min="3" max="3" width="4.75390625" style="1" customWidth="1"/>
    <col min="4" max="4" width="11.625" style="1" customWidth="1"/>
    <col min="5" max="20" width="5.875" style="1" customWidth="1"/>
    <col min="21" max="16384" width="1.75390625" style="1" customWidth="1"/>
  </cols>
  <sheetData>
    <row r="1" spans="1:20" ht="11.25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1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64" ht="12" customHeight="1">
      <c r="A3" s="137" t="s">
        <v>218</v>
      </c>
      <c r="B3" s="138"/>
      <c r="C3" s="10" t="s">
        <v>40</v>
      </c>
      <c r="D3" s="10" t="s">
        <v>24</v>
      </c>
      <c r="E3" s="10" t="s">
        <v>25</v>
      </c>
      <c r="F3" s="10" t="s">
        <v>26</v>
      </c>
      <c r="G3" s="10" t="s">
        <v>41</v>
      </c>
      <c r="H3" s="10" t="s">
        <v>42</v>
      </c>
      <c r="I3" s="10" t="s">
        <v>43</v>
      </c>
      <c r="J3" s="10" t="s">
        <v>44</v>
      </c>
      <c r="K3" s="10" t="s">
        <v>45</v>
      </c>
      <c r="L3" s="10" t="s">
        <v>46</v>
      </c>
      <c r="M3" s="10" t="s">
        <v>47</v>
      </c>
      <c r="N3" s="10" t="s">
        <v>48</v>
      </c>
      <c r="O3" s="10" t="s">
        <v>49</v>
      </c>
      <c r="P3" s="10" t="s">
        <v>50</v>
      </c>
      <c r="Q3" s="10" t="s">
        <v>51</v>
      </c>
      <c r="R3" s="10" t="s">
        <v>52</v>
      </c>
      <c r="S3" s="10" t="s">
        <v>53</v>
      </c>
      <c r="T3" s="10" t="s">
        <v>54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20" ht="24" customHeight="1">
      <c r="A4" s="126" t="s">
        <v>340</v>
      </c>
      <c r="B4" s="127"/>
      <c r="C4" s="15">
        <v>30</v>
      </c>
      <c r="D4" s="10" t="s">
        <v>220</v>
      </c>
      <c r="E4" s="20">
        <f>SUM(G4,I4,K4,O4,Q4)</f>
        <v>0</v>
      </c>
      <c r="F4" s="20">
        <f>SUM(H4,J4,L4,P4,R4)</f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" customHeight="1">
      <c r="A5" s="139" t="s">
        <v>247</v>
      </c>
      <c r="B5" s="140"/>
      <c r="C5" s="17"/>
      <c r="D5" s="12"/>
      <c r="E5" s="112">
        <f>SUM(G5,I5,K5,O5,Q5)</f>
        <v>0</v>
      </c>
      <c r="F5" s="112">
        <f>SUM(H5,J5,L5,P5,R5)</f>
        <v>0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0" ht="12" customHeight="1">
      <c r="A6" s="132" t="s">
        <v>341</v>
      </c>
      <c r="B6" s="133"/>
      <c r="C6" s="18">
        <v>31</v>
      </c>
      <c r="D6" s="34" t="s">
        <v>188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ht="12" customHeight="1">
      <c r="A7" s="118" t="s">
        <v>342</v>
      </c>
      <c r="B7" s="119"/>
      <c r="C7" s="15">
        <v>32</v>
      </c>
      <c r="D7" s="10" t="s">
        <v>231</v>
      </c>
      <c r="E7" s="20">
        <f>SUM(G7,I7,K7,O7,Q7)</f>
        <v>0</v>
      </c>
      <c r="F7" s="20">
        <f>SUM(H7,J7,L7,P7,R7)</f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" customHeight="1">
      <c r="A8" s="118" t="s">
        <v>343</v>
      </c>
      <c r="B8" s="119"/>
      <c r="C8" s="15">
        <v>33</v>
      </c>
      <c r="D8" s="10" t="s">
        <v>353</v>
      </c>
      <c r="E8" s="20">
        <f aca="true" t="shared" si="0" ref="E8:F10">SUM(G8,I8,K8,O8,Q8)</f>
        <v>0</v>
      </c>
      <c r="F8" s="20">
        <f t="shared" si="0"/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" customHeight="1">
      <c r="A9" s="126" t="s">
        <v>72</v>
      </c>
      <c r="B9" s="127"/>
      <c r="C9" s="15">
        <v>40</v>
      </c>
      <c r="D9" s="10" t="s">
        <v>189</v>
      </c>
      <c r="E9" s="20">
        <f t="shared" si="0"/>
        <v>0</v>
      </c>
      <c r="F9" s="20">
        <f t="shared" si="0"/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25.5" customHeight="1">
      <c r="A10" s="126" t="s">
        <v>344</v>
      </c>
      <c r="B10" s="127"/>
      <c r="C10" s="15">
        <v>50</v>
      </c>
      <c r="D10" s="10" t="s">
        <v>190</v>
      </c>
      <c r="E10" s="20">
        <f t="shared" si="0"/>
        <v>0</v>
      </c>
      <c r="F10" s="20">
        <f t="shared" si="0"/>
        <v>0</v>
      </c>
      <c r="G10" s="13"/>
      <c r="H10" s="13"/>
      <c r="I10" s="13"/>
      <c r="J10" s="13"/>
      <c r="K10" s="13"/>
      <c r="L10" s="13"/>
      <c r="M10" s="13"/>
      <c r="N10" s="13"/>
      <c r="O10" s="13" t="s">
        <v>58</v>
      </c>
      <c r="P10" s="13" t="s">
        <v>58</v>
      </c>
      <c r="Q10" s="13"/>
      <c r="R10" s="13"/>
      <c r="S10" s="13"/>
      <c r="T10" s="13"/>
    </row>
    <row r="11" spans="1:20" ht="24.75" customHeight="1">
      <c r="A11" s="126" t="s">
        <v>234</v>
      </c>
      <c r="B11" s="127"/>
      <c r="C11" s="15">
        <v>51</v>
      </c>
      <c r="D11" s="10" t="s">
        <v>235</v>
      </c>
      <c r="E11" s="20">
        <f>SUM(G11,I11,K11,Q11)</f>
        <v>0</v>
      </c>
      <c r="F11" s="20">
        <f>SUM(H11,J11,L11,R11)</f>
        <v>0</v>
      </c>
      <c r="G11" s="13"/>
      <c r="H11" s="13"/>
      <c r="I11" s="13"/>
      <c r="J11" s="13"/>
      <c r="K11" s="13"/>
      <c r="L11" s="13"/>
      <c r="M11" s="13"/>
      <c r="N11" s="13"/>
      <c r="O11" s="13" t="s">
        <v>58</v>
      </c>
      <c r="P11" s="13" t="s">
        <v>58</v>
      </c>
      <c r="Q11" s="13"/>
      <c r="R11" s="13"/>
      <c r="S11" s="13"/>
      <c r="T11" s="13"/>
    </row>
    <row r="12" spans="1:20" ht="12.75">
      <c r="A12" s="134" t="s">
        <v>236</v>
      </c>
      <c r="B12" s="37" t="s">
        <v>237</v>
      </c>
      <c r="C12" s="15">
        <v>52</v>
      </c>
      <c r="D12" s="10" t="s">
        <v>238</v>
      </c>
      <c r="E12" s="20"/>
      <c r="F12" s="13"/>
      <c r="G12" s="13" t="s">
        <v>58</v>
      </c>
      <c r="H12" s="13" t="s">
        <v>58</v>
      </c>
      <c r="I12" s="13" t="s">
        <v>58</v>
      </c>
      <c r="J12" s="13" t="s">
        <v>58</v>
      </c>
      <c r="K12" s="13" t="s">
        <v>58</v>
      </c>
      <c r="L12" s="13" t="s">
        <v>58</v>
      </c>
      <c r="M12" s="13" t="s">
        <v>58</v>
      </c>
      <c r="N12" s="13" t="s">
        <v>58</v>
      </c>
      <c r="O12" s="13" t="s">
        <v>58</v>
      </c>
      <c r="P12" s="13" t="s">
        <v>58</v>
      </c>
      <c r="Q12" s="13" t="s">
        <v>58</v>
      </c>
      <c r="R12" s="13" t="s">
        <v>58</v>
      </c>
      <c r="S12" s="13"/>
      <c r="T12" s="13"/>
    </row>
    <row r="13" spans="1:20" ht="24.75" customHeight="1">
      <c r="A13" s="135"/>
      <c r="B13" s="37" t="s">
        <v>345</v>
      </c>
      <c r="C13" s="15">
        <v>53</v>
      </c>
      <c r="D13" s="10" t="s">
        <v>354</v>
      </c>
      <c r="E13" s="20"/>
      <c r="F13" s="13"/>
      <c r="G13" s="13" t="s">
        <v>58</v>
      </c>
      <c r="H13" s="13" t="s">
        <v>58</v>
      </c>
      <c r="I13" s="13" t="s">
        <v>58</v>
      </c>
      <c r="J13" s="13" t="s">
        <v>58</v>
      </c>
      <c r="K13" s="13" t="s">
        <v>58</v>
      </c>
      <c r="L13" s="13" t="s">
        <v>58</v>
      </c>
      <c r="M13" s="13" t="s">
        <v>58</v>
      </c>
      <c r="N13" s="13" t="s">
        <v>58</v>
      </c>
      <c r="O13" s="13" t="s">
        <v>58</v>
      </c>
      <c r="P13" s="13" t="s">
        <v>58</v>
      </c>
      <c r="Q13" s="13" t="s">
        <v>58</v>
      </c>
      <c r="R13" s="13" t="s">
        <v>58</v>
      </c>
      <c r="S13" s="13"/>
      <c r="T13" s="13"/>
    </row>
    <row r="14" spans="1:20" ht="24" customHeight="1">
      <c r="A14" s="136"/>
      <c r="B14" s="37" t="s">
        <v>239</v>
      </c>
      <c r="C14" s="15">
        <v>54</v>
      </c>
      <c r="D14" s="10" t="s">
        <v>355</v>
      </c>
      <c r="E14" s="20"/>
      <c r="F14" s="13"/>
      <c r="G14" s="13" t="s">
        <v>58</v>
      </c>
      <c r="H14" s="13" t="s">
        <v>58</v>
      </c>
      <c r="I14" s="13" t="s">
        <v>58</v>
      </c>
      <c r="J14" s="13" t="s">
        <v>58</v>
      </c>
      <c r="K14" s="13" t="s">
        <v>58</v>
      </c>
      <c r="L14" s="13" t="s">
        <v>58</v>
      </c>
      <c r="M14" s="13" t="s">
        <v>58</v>
      </c>
      <c r="N14" s="13" t="s">
        <v>58</v>
      </c>
      <c r="O14" s="13" t="s">
        <v>58</v>
      </c>
      <c r="P14" s="13" t="s">
        <v>58</v>
      </c>
      <c r="Q14" s="13" t="s">
        <v>58</v>
      </c>
      <c r="R14" s="13" t="s">
        <v>58</v>
      </c>
      <c r="S14" s="13"/>
      <c r="T14" s="13"/>
    </row>
    <row r="15" spans="1:20" ht="15.75">
      <c r="A15" s="126" t="s">
        <v>240</v>
      </c>
      <c r="B15" s="127"/>
      <c r="C15" s="15">
        <v>55</v>
      </c>
      <c r="D15" s="10" t="s">
        <v>356</v>
      </c>
      <c r="E15" s="20"/>
      <c r="F15" s="13"/>
      <c r="G15" s="13" t="s">
        <v>58</v>
      </c>
      <c r="H15" s="13" t="s">
        <v>58</v>
      </c>
      <c r="I15" s="13" t="s">
        <v>58</v>
      </c>
      <c r="J15" s="13" t="s">
        <v>58</v>
      </c>
      <c r="K15" s="13" t="s">
        <v>58</v>
      </c>
      <c r="L15" s="13" t="s">
        <v>58</v>
      </c>
      <c r="M15" s="13" t="s">
        <v>58</v>
      </c>
      <c r="N15" s="13" t="s">
        <v>58</v>
      </c>
      <c r="O15" s="13" t="s">
        <v>58</v>
      </c>
      <c r="P15" s="13" t="s">
        <v>58</v>
      </c>
      <c r="Q15" s="13" t="s">
        <v>58</v>
      </c>
      <c r="R15" s="13" t="s">
        <v>58</v>
      </c>
      <c r="S15" s="13"/>
      <c r="T15" s="13"/>
    </row>
    <row r="16" spans="1:20" ht="12" customHeight="1">
      <c r="A16" s="126" t="s">
        <v>73</v>
      </c>
      <c r="B16" s="127"/>
      <c r="C16" s="15">
        <v>60</v>
      </c>
      <c r="D16" s="10" t="s">
        <v>232</v>
      </c>
      <c r="E16" s="20">
        <f>SUM(G16,I16,K16,O16,Q16)</f>
        <v>0</v>
      </c>
      <c r="F16" s="20">
        <f>SUM(H16,J16,L16,P16,R16)</f>
        <v>0</v>
      </c>
      <c r="G16" s="13">
        <f>SUM(G17:G19)</f>
        <v>0</v>
      </c>
      <c r="H16" s="13">
        <f aca="true" t="shared" si="1" ref="H16:T16">SUM(H17:H19)</f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</row>
    <row r="17" spans="1:20" ht="12" customHeight="1">
      <c r="A17" s="130" t="s">
        <v>55</v>
      </c>
      <c r="B17" s="131"/>
      <c r="C17" s="17"/>
      <c r="D17" s="12"/>
      <c r="E17" s="112">
        <f>SUM(G17,I17,K17,O17,Q17)</f>
        <v>0</v>
      </c>
      <c r="F17" s="112">
        <f>SUM(H17,J17,L17,P17,R17)</f>
        <v>0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</row>
    <row r="18" spans="1:20" ht="38.25" customHeight="1">
      <c r="A18" s="132" t="s">
        <v>176</v>
      </c>
      <c r="B18" s="133"/>
      <c r="C18" s="18">
        <v>61</v>
      </c>
      <c r="D18" s="34" t="s">
        <v>357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5.75">
      <c r="A19" s="118" t="s">
        <v>346</v>
      </c>
      <c r="B19" s="119"/>
      <c r="C19" s="15">
        <v>62</v>
      </c>
      <c r="D19" s="10" t="s">
        <v>358</v>
      </c>
      <c r="E19" s="20">
        <f aca="true" t="shared" si="2" ref="E19:F22">SUM(G19,I19,K19,O19,Q19)</f>
        <v>0</v>
      </c>
      <c r="F19" s="20">
        <f t="shared" si="2"/>
        <v>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126" t="s">
        <v>74</v>
      </c>
      <c r="B20" s="127"/>
      <c r="C20" s="15">
        <v>70</v>
      </c>
      <c r="D20" s="10" t="s">
        <v>202</v>
      </c>
      <c r="E20" s="20">
        <f t="shared" si="2"/>
        <v>0</v>
      </c>
      <c r="F20" s="20">
        <f t="shared" si="2"/>
        <v>0</v>
      </c>
      <c r="G20" s="13">
        <f>SUM(G22,G25,G27,G28,G29,G30,G31,G32)</f>
        <v>0</v>
      </c>
      <c r="H20" s="13">
        <f aca="true" t="shared" si="3" ref="H20:T20">SUM(H22,H25,H27,H28,H29,H30,H31,H32)</f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  <c r="O20" s="13">
        <f t="shared" si="3"/>
        <v>0</v>
      </c>
      <c r="P20" s="13">
        <f t="shared" si="3"/>
        <v>0</v>
      </c>
      <c r="Q20" s="13">
        <f t="shared" si="3"/>
        <v>0</v>
      </c>
      <c r="R20" s="13">
        <f t="shared" si="3"/>
        <v>0</v>
      </c>
      <c r="S20" s="13">
        <f t="shared" si="3"/>
        <v>0</v>
      </c>
      <c r="T20" s="13">
        <f t="shared" si="3"/>
        <v>0</v>
      </c>
    </row>
    <row r="21" spans="1:20" ht="15.75">
      <c r="A21" s="122" t="s">
        <v>347</v>
      </c>
      <c r="B21" s="123"/>
      <c r="C21" s="15">
        <v>71</v>
      </c>
      <c r="D21" s="10" t="s">
        <v>203</v>
      </c>
      <c r="E21" s="20">
        <f t="shared" si="2"/>
        <v>0</v>
      </c>
      <c r="F21" s="20">
        <f t="shared" si="2"/>
        <v>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2.75">
      <c r="A22" s="124" t="s">
        <v>75</v>
      </c>
      <c r="B22" s="125"/>
      <c r="C22" s="17"/>
      <c r="D22" s="12"/>
      <c r="E22" s="112">
        <f t="shared" si="2"/>
        <v>0</v>
      </c>
      <c r="F22" s="112">
        <f t="shared" si="2"/>
        <v>0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ht="12.75">
      <c r="A23" s="128" t="s">
        <v>76</v>
      </c>
      <c r="B23" s="129"/>
      <c r="C23" s="18">
        <v>72</v>
      </c>
      <c r="D23" s="34" t="s">
        <v>191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5.75">
      <c r="A24" s="122" t="s">
        <v>347</v>
      </c>
      <c r="B24" s="123"/>
      <c r="C24" s="15">
        <v>73</v>
      </c>
      <c r="D24" s="10" t="s">
        <v>359</v>
      </c>
      <c r="E24" s="20">
        <f>SUM(G24,I24,K24,O24,Q24)</f>
        <v>0</v>
      </c>
      <c r="F24" s="20">
        <f>SUM(H24,J24,L24,P24,R24)</f>
        <v>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2.75">
      <c r="A25" s="132" t="s">
        <v>77</v>
      </c>
      <c r="B25" s="133"/>
      <c r="C25" s="18">
        <v>74</v>
      </c>
      <c r="D25" s="34" t="s">
        <v>192</v>
      </c>
      <c r="E25" s="20">
        <f aca="true" t="shared" si="4" ref="E25:E33">SUM(G25,I25,K25,O25,Q25)</f>
        <v>0</v>
      </c>
      <c r="F25" s="20">
        <f aca="true" t="shared" si="5" ref="F25:F33">SUM(H25,J25,L25,P25,R25)</f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5.75">
      <c r="A26" s="122" t="s">
        <v>347</v>
      </c>
      <c r="B26" s="123"/>
      <c r="C26" s="15">
        <v>75</v>
      </c>
      <c r="D26" s="10" t="s">
        <v>360</v>
      </c>
      <c r="E26" s="20">
        <f t="shared" si="4"/>
        <v>0</v>
      </c>
      <c r="F26" s="20">
        <f t="shared" si="5"/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2.75">
      <c r="A27" s="118" t="s">
        <v>78</v>
      </c>
      <c r="B27" s="119"/>
      <c r="C27" s="15">
        <v>76</v>
      </c>
      <c r="D27" s="10" t="s">
        <v>351</v>
      </c>
      <c r="E27" s="20">
        <f t="shared" si="4"/>
        <v>0</v>
      </c>
      <c r="F27" s="20">
        <f t="shared" si="5"/>
        <v>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>
      <c r="A28" s="132" t="s">
        <v>79</v>
      </c>
      <c r="B28" s="133"/>
      <c r="C28" s="18">
        <v>77</v>
      </c>
      <c r="D28" s="34" t="s">
        <v>193</v>
      </c>
      <c r="E28" s="20">
        <f t="shared" si="4"/>
        <v>0</v>
      </c>
      <c r="F28" s="20">
        <f t="shared" si="5"/>
        <v>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2.75">
      <c r="A29" s="118" t="s">
        <v>80</v>
      </c>
      <c r="B29" s="119"/>
      <c r="C29" s="15">
        <v>78</v>
      </c>
      <c r="D29" s="10" t="s">
        <v>194</v>
      </c>
      <c r="E29" s="20">
        <f t="shared" si="4"/>
        <v>0</v>
      </c>
      <c r="F29" s="20">
        <f t="shared" si="5"/>
        <v>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2.75">
      <c r="A30" s="118" t="s">
        <v>348</v>
      </c>
      <c r="B30" s="119"/>
      <c r="C30" s="15">
        <v>79</v>
      </c>
      <c r="D30" s="10" t="s">
        <v>195</v>
      </c>
      <c r="E30" s="20">
        <f t="shared" si="4"/>
        <v>0</v>
      </c>
      <c r="F30" s="20">
        <f t="shared" si="5"/>
        <v>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2.75">
      <c r="A31" s="118" t="s">
        <v>81</v>
      </c>
      <c r="B31" s="119"/>
      <c r="C31" s="15">
        <v>80</v>
      </c>
      <c r="D31" s="10" t="s">
        <v>196</v>
      </c>
      <c r="E31" s="20">
        <f t="shared" si="4"/>
        <v>0</v>
      </c>
      <c r="F31" s="20">
        <f t="shared" si="5"/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5.75">
      <c r="A32" s="118" t="s">
        <v>349</v>
      </c>
      <c r="B32" s="119"/>
      <c r="C32" s="15">
        <v>81</v>
      </c>
      <c r="D32" s="10" t="s">
        <v>204</v>
      </c>
      <c r="E32" s="20">
        <f t="shared" si="4"/>
        <v>0</v>
      </c>
      <c r="F32" s="20">
        <f t="shared" si="5"/>
        <v>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2.75">
      <c r="A33" s="120" t="s">
        <v>350</v>
      </c>
      <c r="B33" s="121"/>
      <c r="C33" s="15">
        <v>86</v>
      </c>
      <c r="D33" s="10" t="s">
        <v>352</v>
      </c>
      <c r="E33" s="20">
        <f t="shared" si="4"/>
        <v>0</v>
      </c>
      <c r="F33" s="20">
        <f t="shared" si="5"/>
        <v>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111" ht="12" customHeight="1"/>
    <row r="112" ht="12" customHeight="1"/>
  </sheetData>
  <sheetProtection/>
  <mergeCells count="79">
    <mergeCell ref="A27:B27"/>
    <mergeCell ref="A28:B28"/>
    <mergeCell ref="F5:F6"/>
    <mergeCell ref="F17:F18"/>
    <mergeCell ref="E22:E23"/>
    <mergeCell ref="F22:F23"/>
    <mergeCell ref="A8:B8"/>
    <mergeCell ref="A16:B16"/>
    <mergeCell ref="A25:B25"/>
    <mergeCell ref="A26:B26"/>
    <mergeCell ref="A3:B3"/>
    <mergeCell ref="A4:B4"/>
    <mergeCell ref="A5:B5"/>
    <mergeCell ref="A6:B6"/>
    <mergeCell ref="A9:B9"/>
    <mergeCell ref="A10:B10"/>
    <mergeCell ref="G5:G6"/>
    <mergeCell ref="H5:H6"/>
    <mergeCell ref="I5:I6"/>
    <mergeCell ref="J5:J6"/>
    <mergeCell ref="A12:A14"/>
    <mergeCell ref="A15:B15"/>
    <mergeCell ref="A7:B7"/>
    <mergeCell ref="A11:B11"/>
    <mergeCell ref="T5:T6"/>
    <mergeCell ref="G17:G18"/>
    <mergeCell ref="H17:H18"/>
    <mergeCell ref="I17:I18"/>
    <mergeCell ref="J17:J18"/>
    <mergeCell ref="O5:O6"/>
    <mergeCell ref="P5:P6"/>
    <mergeCell ref="Q5:Q6"/>
    <mergeCell ref="R5:R6"/>
    <mergeCell ref="K5:K6"/>
    <mergeCell ref="R17:R18"/>
    <mergeCell ref="K17:K18"/>
    <mergeCell ref="L17:L18"/>
    <mergeCell ref="M17:M18"/>
    <mergeCell ref="N17:N18"/>
    <mergeCell ref="S5:S6"/>
    <mergeCell ref="L5:L6"/>
    <mergeCell ref="M5:M6"/>
    <mergeCell ref="N5:N6"/>
    <mergeCell ref="H22:H23"/>
    <mergeCell ref="I22:I23"/>
    <mergeCell ref="J22:J23"/>
    <mergeCell ref="O17:O18"/>
    <mergeCell ref="P17:P18"/>
    <mergeCell ref="Q17:Q18"/>
    <mergeCell ref="A1:T1"/>
    <mergeCell ref="A2:T2"/>
    <mergeCell ref="A31:B31"/>
    <mergeCell ref="A30:B30"/>
    <mergeCell ref="A29:B29"/>
    <mergeCell ref="L22:L23"/>
    <mergeCell ref="M22:M23"/>
    <mergeCell ref="N22:N23"/>
    <mergeCell ref="S17:S18"/>
    <mergeCell ref="T17:T18"/>
    <mergeCell ref="A18:B18"/>
    <mergeCell ref="A19:B19"/>
    <mergeCell ref="S22:S23"/>
    <mergeCell ref="T22:T23"/>
    <mergeCell ref="O22:O23"/>
    <mergeCell ref="P22:P23"/>
    <mergeCell ref="Q22:Q23"/>
    <mergeCell ref="R22:R23"/>
    <mergeCell ref="K22:K23"/>
    <mergeCell ref="G22:G23"/>
    <mergeCell ref="A32:B32"/>
    <mergeCell ref="A33:B33"/>
    <mergeCell ref="E5:E6"/>
    <mergeCell ref="E17:E18"/>
    <mergeCell ref="A21:B21"/>
    <mergeCell ref="A22:B22"/>
    <mergeCell ref="A20:B20"/>
    <mergeCell ref="A23:B23"/>
    <mergeCell ref="A24:B24"/>
    <mergeCell ref="A17:B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3"/>
  <sheetViews>
    <sheetView showGridLines="0" zoomScaleSheetLayoutView="100" zoomScalePageLayoutView="0" workbookViewId="0" topLeftCell="A1">
      <selection activeCell="A1" sqref="A1:S1"/>
    </sheetView>
  </sheetViews>
  <sheetFormatPr defaultColWidth="1.75390625" defaultRowHeight="12.75"/>
  <cols>
    <col min="1" max="1" width="30.625" style="1" customWidth="1"/>
    <col min="2" max="2" width="4.75390625" style="1" customWidth="1"/>
    <col min="3" max="3" width="13.375" style="1" customWidth="1"/>
    <col min="4" max="19" width="5.375" style="1" customWidth="1"/>
    <col min="20" max="16384" width="1.75390625" style="1" customWidth="1"/>
  </cols>
  <sheetData>
    <row r="1" spans="1:19" ht="12.7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3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3" ht="12.75">
      <c r="A3" s="10" t="s">
        <v>218</v>
      </c>
      <c r="B3" s="10" t="s">
        <v>40</v>
      </c>
      <c r="C3" s="10" t="s">
        <v>24</v>
      </c>
      <c r="D3" s="10" t="s">
        <v>25</v>
      </c>
      <c r="E3" s="10" t="s">
        <v>26</v>
      </c>
      <c r="F3" s="10" t="s">
        <v>41</v>
      </c>
      <c r="G3" s="10" t="s">
        <v>42</v>
      </c>
      <c r="H3" s="10" t="s">
        <v>43</v>
      </c>
      <c r="I3" s="10" t="s">
        <v>44</v>
      </c>
      <c r="J3" s="10" t="s">
        <v>45</v>
      </c>
      <c r="K3" s="10" t="s">
        <v>46</v>
      </c>
      <c r="L3" s="10" t="s">
        <v>47</v>
      </c>
      <c r="M3" s="10" t="s">
        <v>48</v>
      </c>
      <c r="N3" s="10" t="s">
        <v>49</v>
      </c>
      <c r="O3" s="10" t="s">
        <v>50</v>
      </c>
      <c r="P3" s="10" t="s">
        <v>51</v>
      </c>
      <c r="Q3" s="10" t="s">
        <v>52</v>
      </c>
      <c r="R3" s="10" t="s">
        <v>53</v>
      </c>
      <c r="S3" s="10" t="s">
        <v>54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19" ht="12.75" customHeight="1">
      <c r="A4" s="22" t="s">
        <v>361</v>
      </c>
      <c r="B4" s="10" t="s">
        <v>82</v>
      </c>
      <c r="C4" s="10" t="s">
        <v>324</v>
      </c>
      <c r="D4" s="20">
        <f>SUM(F4,H4,J4,N4,P4)</f>
        <v>0</v>
      </c>
      <c r="E4" s="20">
        <f>SUM(G4,I4,K4,O4,Q4)</f>
        <v>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 customHeight="1">
      <c r="A5" s="23" t="s">
        <v>362</v>
      </c>
      <c r="B5" s="12"/>
      <c r="C5" s="12"/>
      <c r="D5" s="112">
        <f>SUM(F5,H5,J5,N5,P5)</f>
        <v>0</v>
      </c>
      <c r="E5" s="112">
        <f>SUM(G5,I5,K5,O5,Q5)</f>
        <v>0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2.75" customHeight="1">
      <c r="A6" s="24" t="s">
        <v>84</v>
      </c>
      <c r="B6" s="34" t="s">
        <v>83</v>
      </c>
      <c r="C6" s="34" t="s">
        <v>197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2.75" customHeight="1">
      <c r="A7" s="25" t="s">
        <v>85</v>
      </c>
      <c r="B7" s="10" t="s">
        <v>86</v>
      </c>
      <c r="C7" s="10" t="s">
        <v>198</v>
      </c>
      <c r="D7" s="20">
        <f>SUM(F7,H7,J7,N7,P7)</f>
        <v>0</v>
      </c>
      <c r="E7" s="20">
        <f>SUM(G7,I7,K7,O7,Q7)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2.75" customHeight="1">
      <c r="A8" s="25" t="s">
        <v>87</v>
      </c>
      <c r="B8" s="10" t="s">
        <v>88</v>
      </c>
      <c r="C8" s="10" t="s">
        <v>199</v>
      </c>
      <c r="D8" s="20">
        <f aca="true" t="shared" si="0" ref="D8:D13">SUM(F8,H8,J8,N8,P8)</f>
        <v>0</v>
      </c>
      <c r="E8" s="20">
        <f aca="true" t="shared" si="1" ref="E8:E15">SUM(G8,I8,K8,O8,Q8)</f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22" t="s">
        <v>89</v>
      </c>
      <c r="B9" s="10" t="s">
        <v>90</v>
      </c>
      <c r="C9" s="10" t="s">
        <v>200</v>
      </c>
      <c r="D9" s="20">
        <f t="shared" si="0"/>
        <v>0</v>
      </c>
      <c r="E9" s="20">
        <f t="shared" si="1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25.5">
      <c r="A10" s="22" t="s">
        <v>363</v>
      </c>
      <c r="B10" s="10" t="s">
        <v>91</v>
      </c>
      <c r="C10" s="10" t="s">
        <v>201</v>
      </c>
      <c r="D10" s="20">
        <f t="shared" si="0"/>
        <v>0</v>
      </c>
      <c r="E10" s="20">
        <f t="shared" si="1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22" t="s">
        <v>364</v>
      </c>
      <c r="B11" s="10" t="s">
        <v>92</v>
      </c>
      <c r="C11" s="10" t="s">
        <v>372</v>
      </c>
      <c r="D11" s="20">
        <f t="shared" si="0"/>
        <v>0</v>
      </c>
      <c r="E11" s="20">
        <f t="shared" si="1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22" t="s">
        <v>365</v>
      </c>
      <c r="B12" s="10" t="s">
        <v>93</v>
      </c>
      <c r="C12" s="10" t="s">
        <v>373</v>
      </c>
      <c r="D12" s="20">
        <f t="shared" si="0"/>
        <v>0</v>
      </c>
      <c r="E12" s="20">
        <f t="shared" si="1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22" t="s">
        <v>242</v>
      </c>
      <c r="B13" s="10" t="s">
        <v>241</v>
      </c>
      <c r="C13" s="10" t="s">
        <v>243</v>
      </c>
      <c r="D13" s="20">
        <f t="shared" si="0"/>
        <v>0</v>
      </c>
      <c r="E13" s="20">
        <f t="shared" si="1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22" t="s">
        <v>94</v>
      </c>
      <c r="B14" s="10" t="s">
        <v>95</v>
      </c>
      <c r="C14" s="10"/>
      <c r="D14" s="13" t="s">
        <v>58</v>
      </c>
      <c r="E14" s="20">
        <f>SUM(G14,I14,K14,O14,Q14)</f>
        <v>0</v>
      </c>
      <c r="F14" s="13" t="s">
        <v>58</v>
      </c>
      <c r="G14" s="13"/>
      <c r="H14" s="13" t="s">
        <v>58</v>
      </c>
      <c r="I14" s="13"/>
      <c r="J14" s="13" t="s">
        <v>58</v>
      </c>
      <c r="K14" s="13"/>
      <c r="L14" s="13" t="s">
        <v>58</v>
      </c>
      <c r="M14" s="13"/>
      <c r="N14" s="13" t="s">
        <v>58</v>
      </c>
      <c r="O14" s="13"/>
      <c r="P14" s="13" t="s">
        <v>58</v>
      </c>
      <c r="Q14" s="13"/>
      <c r="R14" s="13" t="s">
        <v>58</v>
      </c>
      <c r="S14" s="13" t="s">
        <v>58</v>
      </c>
    </row>
    <row r="15" spans="1:19" ht="12.75" customHeight="1">
      <c r="A15" s="22" t="s">
        <v>96</v>
      </c>
      <c r="B15" s="10" t="s">
        <v>97</v>
      </c>
      <c r="C15" s="10"/>
      <c r="D15" s="13" t="s">
        <v>58</v>
      </c>
      <c r="E15" s="20">
        <f t="shared" si="1"/>
        <v>0</v>
      </c>
      <c r="F15" s="13" t="s">
        <v>58</v>
      </c>
      <c r="G15" s="13">
        <f>SUM('стр.2'!G9,'стр.3'!H4,'стр.3'!H9,'стр.3'!H10,'стр.3'!H11,'стр.3'!H12,'стр.3'!H13,'стр.3'!H14,'стр.3'!H15,'стр.3'!H16,'стр.3'!H20,'стр.3'!H33,'стр.4'!G4,'стр.4'!G9,'стр.4'!G10,'стр.4'!G11,'стр.4'!G12,'стр.4'!G13,'стр.4'!G14)</f>
        <v>0</v>
      </c>
      <c r="H15" s="13" t="s">
        <v>58</v>
      </c>
      <c r="I15" s="13">
        <f>SUM('стр.2'!I9,'стр.3'!J4,'стр.3'!J9,'стр.3'!J10,'стр.3'!J11,'стр.3'!J12,'стр.3'!J13,'стр.3'!J14,'стр.3'!J15,'стр.3'!J16,'стр.3'!J20,'стр.3'!J33,'стр.4'!I4,'стр.4'!I9,'стр.4'!I10,'стр.4'!I11,'стр.4'!I12,'стр.4'!I13,'стр.4'!I14)</f>
        <v>0</v>
      </c>
      <c r="J15" s="13" t="s">
        <v>58</v>
      </c>
      <c r="K15" s="13">
        <f>SUM('стр.2'!K9,'стр.3'!L4,'стр.3'!L9,'стр.3'!L10,'стр.3'!L11,'стр.3'!L12,'стр.3'!L13,'стр.3'!L14,'стр.3'!L15,'стр.3'!L16,'стр.3'!L20,'стр.3'!L33,'стр.4'!K4,'стр.4'!K9,'стр.4'!K10,'стр.4'!K11,'стр.4'!K12,'стр.4'!K13,'стр.4'!K14)</f>
        <v>0</v>
      </c>
      <c r="L15" s="13" t="s">
        <v>58</v>
      </c>
      <c r="M15" s="13">
        <f>SUM('стр.2'!M9,'стр.3'!N4,'стр.3'!N9,'стр.3'!N10,'стр.3'!N11,'стр.3'!N12,'стр.3'!N13,'стр.3'!N14,'стр.3'!N15,'стр.3'!N16,'стр.3'!N20,'стр.3'!N33,'стр.4'!M4,'стр.4'!M9,'стр.4'!M10,'стр.4'!M11,'стр.4'!M12,'стр.4'!M13,'стр.4'!M14)</f>
        <v>0</v>
      </c>
      <c r="N15" s="13" t="s">
        <v>58</v>
      </c>
      <c r="O15" s="13">
        <f>SUM('стр.2'!O9,'стр.3'!P4,'стр.3'!P9,'стр.3'!P10,'стр.3'!P11,'стр.3'!P12,'стр.3'!P13,'стр.3'!P14,'стр.3'!P15,'стр.3'!P16,'стр.3'!P20,'стр.3'!P33,'стр.4'!O4,'стр.4'!O9,'стр.4'!O10,'стр.4'!O11,'стр.4'!O12,'стр.4'!O13,'стр.4'!O14)</f>
        <v>0</v>
      </c>
      <c r="P15" s="13" t="s">
        <v>58</v>
      </c>
      <c r="Q15" s="13">
        <f>SUM('стр.2'!Q9,'стр.3'!R4,'стр.3'!R9,'стр.3'!R10,'стр.3'!R11,'стр.3'!R12,'стр.3'!R13,'стр.3'!R14,'стр.3'!R15,'стр.3'!R16,'стр.3'!R20,'стр.3'!R33,'стр.4'!Q4,'стр.4'!Q9,'стр.4'!Q10,'стр.4'!Q11,'стр.4'!Q12,'стр.4'!Q13,'стр.4'!Q14)</f>
        <v>0</v>
      </c>
      <c r="R15" s="13" t="s">
        <v>58</v>
      </c>
      <c r="S15" s="13" t="s">
        <v>58</v>
      </c>
    </row>
    <row r="16" spans="1:19" ht="24" customHeight="1">
      <c r="A16" s="22" t="s">
        <v>366</v>
      </c>
      <c r="B16" s="10" t="s">
        <v>98</v>
      </c>
      <c r="C16" s="10" t="s">
        <v>309</v>
      </c>
      <c r="D16" s="20">
        <f aca="true" t="shared" si="2" ref="D16:E18">SUM(F16,H16,J16,N16,P16)</f>
        <v>0</v>
      </c>
      <c r="E16" s="20">
        <f t="shared" si="2"/>
        <v>0</v>
      </c>
      <c r="F16" s="13">
        <f>SUM(F18,F21,F23,F25,F27)</f>
        <v>0</v>
      </c>
      <c r="G16" s="13">
        <f aca="true" t="shared" si="3" ref="G16:S16">SUM(G18,G21,G23,G25,G27)</f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  <c r="N16" s="13">
        <f t="shared" si="3"/>
        <v>0</v>
      </c>
      <c r="O16" s="13">
        <f t="shared" si="3"/>
        <v>0</v>
      </c>
      <c r="P16" s="13">
        <f t="shared" si="3"/>
        <v>0</v>
      </c>
      <c r="Q16" s="13">
        <f t="shared" si="3"/>
        <v>0</v>
      </c>
      <c r="R16" s="13">
        <f t="shared" si="3"/>
        <v>0</v>
      </c>
      <c r="S16" s="13">
        <f t="shared" si="3"/>
        <v>0</v>
      </c>
    </row>
    <row r="17" spans="1:19" ht="12.75" customHeight="1">
      <c r="A17" s="25" t="s">
        <v>367</v>
      </c>
      <c r="B17" s="10" t="s">
        <v>99</v>
      </c>
      <c r="C17" s="10" t="s">
        <v>374</v>
      </c>
      <c r="D17" s="20">
        <f t="shared" si="2"/>
        <v>0</v>
      </c>
      <c r="E17" s="20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" customHeight="1">
      <c r="A18" s="23" t="s">
        <v>100</v>
      </c>
      <c r="B18" s="12"/>
      <c r="C18" s="116" t="s">
        <v>368</v>
      </c>
      <c r="D18" s="112">
        <f t="shared" si="2"/>
        <v>0</v>
      </c>
      <c r="E18" s="112">
        <f t="shared" si="2"/>
        <v>0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19" ht="37.5" customHeight="1">
      <c r="A19" s="26" t="s">
        <v>102</v>
      </c>
      <c r="B19" s="34" t="s">
        <v>101</v>
      </c>
      <c r="C19" s="117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24" customHeight="1">
      <c r="A20" s="23" t="s">
        <v>369</v>
      </c>
      <c r="B20" s="12" t="s">
        <v>103</v>
      </c>
      <c r="C20" s="12" t="s">
        <v>205</v>
      </c>
      <c r="D20" s="20">
        <f>SUM(F20,H20,J20,N20,P20)</f>
        <v>0</v>
      </c>
      <c r="E20" s="20">
        <f>SUM(G20,I20,K20,O20,Q20)</f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2.75" customHeight="1">
      <c r="A21" s="27" t="s">
        <v>104</v>
      </c>
      <c r="B21" s="10" t="s">
        <v>105</v>
      </c>
      <c r="C21" s="10" t="s">
        <v>375</v>
      </c>
      <c r="D21" s="20">
        <f aca="true" t="shared" si="4" ref="D21:D27">SUM(F21,H21,J21,N21,P21)</f>
        <v>0</v>
      </c>
      <c r="E21" s="20">
        <f aca="true" t="shared" si="5" ref="E21:E27">SUM(G21,I21,K21,O21,Q21)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23" t="s">
        <v>370</v>
      </c>
      <c r="B22" s="12" t="s">
        <v>106</v>
      </c>
      <c r="C22" s="12" t="s">
        <v>376</v>
      </c>
      <c r="D22" s="20">
        <f t="shared" si="4"/>
        <v>0</v>
      </c>
      <c r="E22" s="20">
        <f t="shared" si="5"/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24.75" customHeight="1">
      <c r="A23" s="27" t="s">
        <v>107</v>
      </c>
      <c r="B23" s="10" t="s">
        <v>108</v>
      </c>
      <c r="C23" s="10" t="s">
        <v>206</v>
      </c>
      <c r="D23" s="20">
        <f t="shared" si="4"/>
        <v>0</v>
      </c>
      <c r="E23" s="20">
        <f t="shared" si="5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" customHeight="1">
      <c r="A24" s="23" t="s">
        <v>370</v>
      </c>
      <c r="B24" s="12" t="s">
        <v>109</v>
      </c>
      <c r="C24" s="12" t="s">
        <v>207</v>
      </c>
      <c r="D24" s="20">
        <f t="shared" si="4"/>
        <v>0</v>
      </c>
      <c r="E24" s="20">
        <f t="shared" si="5"/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.75" customHeight="1">
      <c r="A25" s="27" t="s">
        <v>110</v>
      </c>
      <c r="B25" s="10" t="s">
        <v>111</v>
      </c>
      <c r="C25" s="10" t="s">
        <v>208</v>
      </c>
      <c r="D25" s="20">
        <f t="shared" si="4"/>
        <v>0</v>
      </c>
      <c r="E25" s="20">
        <f t="shared" si="5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25" t="s">
        <v>244</v>
      </c>
      <c r="B26" s="10" t="s">
        <v>245</v>
      </c>
      <c r="C26" s="10" t="s">
        <v>246</v>
      </c>
      <c r="D26" s="20">
        <f t="shared" si="4"/>
        <v>0</v>
      </c>
      <c r="E26" s="20">
        <f t="shared" si="5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.75">
      <c r="A27" s="27" t="s">
        <v>112</v>
      </c>
      <c r="B27" s="10" t="s">
        <v>113</v>
      </c>
      <c r="C27" s="10" t="s">
        <v>377</v>
      </c>
      <c r="D27" s="20">
        <f t="shared" si="4"/>
        <v>0</v>
      </c>
      <c r="E27" s="20">
        <f t="shared" si="5"/>
        <v>0</v>
      </c>
      <c r="F27" s="13">
        <f>SUM(F28:F32)</f>
        <v>0</v>
      </c>
      <c r="G27" s="13">
        <f aca="true" t="shared" si="6" ref="G27:S27">SUM(G28:G32)</f>
        <v>0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13">
        <f t="shared" si="6"/>
        <v>0</v>
      </c>
      <c r="R27" s="13">
        <f t="shared" si="6"/>
        <v>0</v>
      </c>
      <c r="S27" s="13">
        <f t="shared" si="6"/>
        <v>0</v>
      </c>
    </row>
    <row r="28" spans="1:19" ht="12.75">
      <c r="A28" s="23" t="s">
        <v>247</v>
      </c>
      <c r="B28" s="12"/>
      <c r="C28" s="12"/>
      <c r="D28" s="112">
        <f>SUM(F28,H28,J28,N28,P28)</f>
        <v>0</v>
      </c>
      <c r="E28" s="112">
        <f>SUM(G28,I28,K28,O28,Q28)</f>
        <v>0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12.75" customHeight="1">
      <c r="A29" s="24" t="s">
        <v>248</v>
      </c>
      <c r="B29" s="34" t="s">
        <v>249</v>
      </c>
      <c r="C29" s="34" t="s">
        <v>250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ht="25.5">
      <c r="A30" s="25" t="s">
        <v>251</v>
      </c>
      <c r="B30" s="10" t="s">
        <v>252</v>
      </c>
      <c r="C30" s="10" t="s">
        <v>253</v>
      </c>
      <c r="D30" s="20">
        <f aca="true" t="shared" si="7" ref="D30:E33">SUM(F30,H30,J30,N30,P30)</f>
        <v>0</v>
      </c>
      <c r="E30" s="20">
        <f t="shared" si="7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25.5">
      <c r="A31" s="25" t="s">
        <v>254</v>
      </c>
      <c r="B31" s="10" t="s">
        <v>255</v>
      </c>
      <c r="C31" s="10" t="s">
        <v>256</v>
      </c>
      <c r="D31" s="20">
        <f t="shared" si="7"/>
        <v>0</v>
      </c>
      <c r="E31" s="20">
        <f t="shared" si="7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25.5">
      <c r="A32" s="25" t="s">
        <v>257</v>
      </c>
      <c r="B32" s="10" t="s">
        <v>258</v>
      </c>
      <c r="C32" s="10" t="s">
        <v>259</v>
      </c>
      <c r="D32" s="20">
        <f t="shared" si="7"/>
        <v>0</v>
      </c>
      <c r="E32" s="20">
        <f t="shared" si="7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38.25">
      <c r="A33" s="22" t="s">
        <v>371</v>
      </c>
      <c r="B33" s="10" t="s">
        <v>114</v>
      </c>
      <c r="C33" s="10" t="s">
        <v>214</v>
      </c>
      <c r="D33" s="20">
        <f t="shared" si="7"/>
        <v>0</v>
      </c>
      <c r="E33" s="20">
        <f t="shared" si="7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</sheetData>
  <sheetProtection/>
  <mergeCells count="51">
    <mergeCell ref="R28:R29"/>
    <mergeCell ref="S28:S29"/>
    <mergeCell ref="L28:L29"/>
    <mergeCell ref="M28:M29"/>
    <mergeCell ref="N28:N29"/>
    <mergeCell ref="O28:O29"/>
    <mergeCell ref="P28:P29"/>
    <mergeCell ref="Q28:Q29"/>
    <mergeCell ref="R5:R6"/>
    <mergeCell ref="S5:S6"/>
    <mergeCell ref="D28:D29"/>
    <mergeCell ref="E28:E29"/>
    <mergeCell ref="F28:F29"/>
    <mergeCell ref="G28:G29"/>
    <mergeCell ref="H28:H29"/>
    <mergeCell ref="I28:I29"/>
    <mergeCell ref="J28:J29"/>
    <mergeCell ref="K28:K29"/>
    <mergeCell ref="L5:L6"/>
    <mergeCell ref="M5:M6"/>
    <mergeCell ref="N5:N6"/>
    <mergeCell ref="O5:O6"/>
    <mergeCell ref="P5:P6"/>
    <mergeCell ref="Q5:Q6"/>
    <mergeCell ref="A1:S1"/>
    <mergeCell ref="A2:S2"/>
    <mergeCell ref="D5:D6"/>
    <mergeCell ref="E5:E6"/>
    <mergeCell ref="F5:F6"/>
    <mergeCell ref="G5:G6"/>
    <mergeCell ref="H5:H6"/>
    <mergeCell ref="I5:I6"/>
    <mergeCell ref="J5:J6"/>
    <mergeCell ref="K5:K6"/>
    <mergeCell ref="R18:R19"/>
    <mergeCell ref="S18:S19"/>
    <mergeCell ref="C18:C19"/>
    <mergeCell ref="D18:D19"/>
    <mergeCell ref="E18:E19"/>
    <mergeCell ref="F18:F19"/>
    <mergeCell ref="G18:G19"/>
    <mergeCell ref="H18:H19"/>
    <mergeCell ref="I18:I19"/>
    <mergeCell ref="N18:N19"/>
    <mergeCell ref="O18:O19"/>
    <mergeCell ref="P18:P19"/>
    <mergeCell ref="Q18:Q19"/>
    <mergeCell ref="J18:J19"/>
    <mergeCell ref="K18:K19"/>
    <mergeCell ref="L18:L19"/>
    <mergeCell ref="M18:M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2"/>
  <sheetViews>
    <sheetView showGridLines="0" zoomScaleSheetLayoutView="100" zoomScalePageLayoutView="0" workbookViewId="0" topLeftCell="A1">
      <selection activeCell="A1" sqref="A1:S1"/>
    </sheetView>
  </sheetViews>
  <sheetFormatPr defaultColWidth="1.75390625" defaultRowHeight="12.75" customHeight="1"/>
  <cols>
    <col min="1" max="1" width="27.00390625" style="1" customWidth="1"/>
    <col min="2" max="2" width="4.75390625" style="1" customWidth="1"/>
    <col min="3" max="3" width="11.25390625" style="1" customWidth="1"/>
    <col min="4" max="19" width="5.875" style="1" customWidth="1"/>
    <col min="20" max="16384" width="1.75390625" style="1" customWidth="1"/>
  </cols>
  <sheetData>
    <row r="1" spans="1:19" ht="11.2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1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3" ht="12" customHeight="1">
      <c r="A3" s="10" t="s">
        <v>218</v>
      </c>
      <c r="B3" s="10" t="s">
        <v>40</v>
      </c>
      <c r="C3" s="10" t="s">
        <v>24</v>
      </c>
      <c r="D3" s="10" t="s">
        <v>25</v>
      </c>
      <c r="E3" s="10" t="s">
        <v>26</v>
      </c>
      <c r="F3" s="10" t="s">
        <v>41</v>
      </c>
      <c r="G3" s="10" t="s">
        <v>42</v>
      </c>
      <c r="H3" s="10" t="s">
        <v>43</v>
      </c>
      <c r="I3" s="10" t="s">
        <v>44</v>
      </c>
      <c r="J3" s="10" t="s">
        <v>45</v>
      </c>
      <c r="K3" s="10" t="s">
        <v>46</v>
      </c>
      <c r="L3" s="10" t="s">
        <v>47</v>
      </c>
      <c r="M3" s="10" t="s">
        <v>48</v>
      </c>
      <c r="N3" s="10" t="s">
        <v>49</v>
      </c>
      <c r="O3" s="10" t="s">
        <v>50</v>
      </c>
      <c r="P3" s="10" t="s">
        <v>51</v>
      </c>
      <c r="Q3" s="10" t="s">
        <v>52</v>
      </c>
      <c r="R3" s="10" t="s">
        <v>53</v>
      </c>
      <c r="S3" s="10" t="s">
        <v>54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19" ht="12" customHeight="1">
      <c r="A4" s="11" t="s">
        <v>378</v>
      </c>
      <c r="B4" s="12"/>
      <c r="C4" s="12"/>
      <c r="D4" s="112">
        <f>SUM(F4,H4,J4,N4,P4)</f>
        <v>0</v>
      </c>
      <c r="E4" s="112">
        <f>SUM(G4,I4,K4,O4,Q4)</f>
        <v>0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12" customHeight="1">
      <c r="A5" s="26" t="s">
        <v>115</v>
      </c>
      <c r="B5" s="34" t="s">
        <v>116</v>
      </c>
      <c r="C5" s="34" t="s">
        <v>381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12.75" customHeight="1">
      <c r="A6" s="27" t="s">
        <v>117</v>
      </c>
      <c r="B6" s="10" t="s">
        <v>118</v>
      </c>
      <c r="C6" s="10" t="s">
        <v>215</v>
      </c>
      <c r="D6" s="13">
        <f aca="true" t="shared" si="0" ref="D6:E8">SUM(F6,H6,J6,N6,P6)</f>
        <v>0</v>
      </c>
      <c r="E6" s="13">
        <f t="shared" si="0"/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4" customHeight="1">
      <c r="A7" s="22" t="s">
        <v>260</v>
      </c>
      <c r="B7" s="10" t="s">
        <v>119</v>
      </c>
      <c r="C7" s="10" t="s">
        <v>379</v>
      </c>
      <c r="D7" s="13">
        <f t="shared" si="0"/>
        <v>0</v>
      </c>
      <c r="E7" s="13">
        <f t="shared" si="0"/>
        <v>0</v>
      </c>
      <c r="F7" s="13">
        <f>SUM(F8:F12)</f>
        <v>0</v>
      </c>
      <c r="G7" s="13">
        <f>SUM(G8:G12)</f>
        <v>0</v>
      </c>
      <c r="H7" s="13">
        <f>SUM(H8:H12)</f>
        <v>0</v>
      </c>
      <c r="I7" s="13">
        <f>SUM(I8:I12)</f>
        <v>0</v>
      </c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2" customHeight="1">
      <c r="A8" s="23" t="s">
        <v>55</v>
      </c>
      <c r="B8" s="12"/>
      <c r="C8" s="12"/>
      <c r="D8" s="112">
        <f t="shared" si="0"/>
        <v>0</v>
      </c>
      <c r="E8" s="112">
        <f t="shared" si="0"/>
        <v>0</v>
      </c>
      <c r="F8" s="112"/>
      <c r="G8" s="112"/>
      <c r="H8" s="112"/>
      <c r="I8" s="112"/>
      <c r="J8" s="112" t="s">
        <v>58</v>
      </c>
      <c r="K8" s="112" t="s">
        <v>58</v>
      </c>
      <c r="L8" s="112" t="s">
        <v>58</v>
      </c>
      <c r="M8" s="112" t="s">
        <v>58</v>
      </c>
      <c r="N8" s="112" t="s">
        <v>58</v>
      </c>
      <c r="O8" s="112" t="s">
        <v>58</v>
      </c>
      <c r="P8" s="112" t="s">
        <v>58</v>
      </c>
      <c r="Q8" s="112" t="s">
        <v>58</v>
      </c>
      <c r="R8" s="112" t="s">
        <v>58</v>
      </c>
      <c r="S8" s="112" t="s">
        <v>58</v>
      </c>
    </row>
    <row r="9" spans="1:19" ht="12" customHeight="1">
      <c r="A9" s="26" t="s">
        <v>261</v>
      </c>
      <c r="B9" s="34" t="s">
        <v>120</v>
      </c>
      <c r="C9" s="34" t="s">
        <v>291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2" customHeight="1">
      <c r="A10" s="27" t="s">
        <v>121</v>
      </c>
      <c r="B10" s="10" t="s">
        <v>122</v>
      </c>
      <c r="C10" s="10" t="s">
        <v>210</v>
      </c>
      <c r="D10" s="13">
        <f aca="true" t="shared" si="1" ref="D10:E16">SUM(F10,H10,J10,N10,P10)</f>
        <v>0</v>
      </c>
      <c r="E10" s="13">
        <f t="shared" si="1"/>
        <v>0</v>
      </c>
      <c r="F10" s="13"/>
      <c r="G10" s="13"/>
      <c r="H10" s="13"/>
      <c r="I10" s="13"/>
      <c r="J10" s="13" t="s">
        <v>58</v>
      </c>
      <c r="K10" s="13" t="s">
        <v>58</v>
      </c>
      <c r="L10" s="13" t="s">
        <v>58</v>
      </c>
      <c r="M10" s="13" t="s">
        <v>58</v>
      </c>
      <c r="N10" s="13" t="s">
        <v>58</v>
      </c>
      <c r="O10" s="13" t="s">
        <v>58</v>
      </c>
      <c r="P10" s="13" t="s">
        <v>58</v>
      </c>
      <c r="Q10" s="13" t="s">
        <v>58</v>
      </c>
      <c r="R10" s="13" t="s">
        <v>58</v>
      </c>
      <c r="S10" s="13" t="s">
        <v>58</v>
      </c>
    </row>
    <row r="11" spans="1:19" ht="12" customHeight="1">
      <c r="A11" s="27" t="s">
        <v>262</v>
      </c>
      <c r="B11" s="10" t="s">
        <v>123</v>
      </c>
      <c r="C11" s="10" t="s">
        <v>292</v>
      </c>
      <c r="D11" s="13">
        <f t="shared" si="1"/>
        <v>0</v>
      </c>
      <c r="E11" s="13">
        <f t="shared" si="1"/>
        <v>0</v>
      </c>
      <c r="F11" s="13"/>
      <c r="G11" s="13"/>
      <c r="H11" s="13"/>
      <c r="I11" s="13"/>
      <c r="J11" s="13" t="s">
        <v>58</v>
      </c>
      <c r="K11" s="13" t="s">
        <v>58</v>
      </c>
      <c r="L11" s="13" t="s">
        <v>58</v>
      </c>
      <c r="M11" s="13" t="s">
        <v>58</v>
      </c>
      <c r="N11" s="13" t="s">
        <v>58</v>
      </c>
      <c r="O11" s="13" t="s">
        <v>58</v>
      </c>
      <c r="P11" s="13" t="s">
        <v>58</v>
      </c>
      <c r="Q11" s="13" t="s">
        <v>58</v>
      </c>
      <c r="R11" s="13" t="s">
        <v>58</v>
      </c>
      <c r="S11" s="13" t="s">
        <v>58</v>
      </c>
    </row>
    <row r="12" spans="1:19" ht="12" customHeight="1">
      <c r="A12" s="27" t="s">
        <v>124</v>
      </c>
      <c r="B12" s="10" t="s">
        <v>125</v>
      </c>
      <c r="C12" s="10" t="s">
        <v>211</v>
      </c>
      <c r="D12" s="13">
        <f t="shared" si="1"/>
        <v>0</v>
      </c>
      <c r="E12" s="13">
        <f t="shared" si="1"/>
        <v>0</v>
      </c>
      <c r="F12" s="13"/>
      <c r="G12" s="13"/>
      <c r="H12" s="13"/>
      <c r="I12" s="13"/>
      <c r="J12" s="13" t="s">
        <v>58</v>
      </c>
      <c r="K12" s="13" t="s">
        <v>58</v>
      </c>
      <c r="L12" s="13" t="s">
        <v>58</v>
      </c>
      <c r="M12" s="13" t="s">
        <v>58</v>
      </c>
      <c r="N12" s="13" t="s">
        <v>58</v>
      </c>
      <c r="O12" s="13" t="s">
        <v>58</v>
      </c>
      <c r="P12" s="13" t="s">
        <v>58</v>
      </c>
      <c r="Q12" s="13" t="s">
        <v>58</v>
      </c>
      <c r="R12" s="13" t="s">
        <v>58</v>
      </c>
      <c r="S12" s="13" t="s">
        <v>58</v>
      </c>
    </row>
    <row r="13" spans="1:19" ht="12" customHeight="1">
      <c r="A13" s="22" t="s">
        <v>263</v>
      </c>
      <c r="B13" s="10" t="s">
        <v>126</v>
      </c>
      <c r="C13" s="10" t="s">
        <v>212</v>
      </c>
      <c r="D13" s="13">
        <f t="shared" si="1"/>
        <v>0</v>
      </c>
      <c r="E13" s="13">
        <f t="shared" si="1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" customHeight="1">
      <c r="A14" s="22" t="s">
        <v>264</v>
      </c>
      <c r="B14" s="10" t="s">
        <v>127</v>
      </c>
      <c r="C14" s="10" t="s">
        <v>213</v>
      </c>
      <c r="D14" s="13">
        <f t="shared" si="1"/>
        <v>0</v>
      </c>
      <c r="E14" s="13">
        <f t="shared" si="1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" customHeight="1">
      <c r="A15" s="22" t="s">
        <v>265</v>
      </c>
      <c r="B15" s="10" t="s">
        <v>128</v>
      </c>
      <c r="C15" s="10" t="s">
        <v>266</v>
      </c>
      <c r="D15" s="13">
        <f t="shared" si="1"/>
        <v>0</v>
      </c>
      <c r="E15" s="13">
        <f t="shared" si="1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" customHeight="1">
      <c r="A16" s="11" t="s">
        <v>267</v>
      </c>
      <c r="B16" s="12"/>
      <c r="C16" s="12"/>
      <c r="D16" s="112">
        <f t="shared" si="1"/>
        <v>0</v>
      </c>
      <c r="E16" s="112">
        <f t="shared" si="1"/>
        <v>0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1:19" ht="12" customHeight="1">
      <c r="A17" s="26" t="s">
        <v>268</v>
      </c>
      <c r="B17" s="34" t="s">
        <v>269</v>
      </c>
      <c r="C17" s="34" t="s">
        <v>270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ht="12" customHeight="1">
      <c r="A18" s="27" t="s">
        <v>271</v>
      </c>
      <c r="B18" s="10" t="s">
        <v>272</v>
      </c>
      <c r="C18" s="10" t="s">
        <v>293</v>
      </c>
      <c r="D18" s="13">
        <f>SUM(F18,H18,J18,N18,P18)</f>
        <v>0</v>
      </c>
      <c r="E18" s="13">
        <f>SUM(G18,I18,K18,O18,Q18)</f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" customHeight="1">
      <c r="A19" s="27" t="s">
        <v>273</v>
      </c>
      <c r="B19" s="10" t="s">
        <v>274</v>
      </c>
      <c r="C19" s="10" t="s">
        <v>275</v>
      </c>
      <c r="D19" s="13">
        <f aca="true" t="shared" si="2" ref="D19:D24">SUM(F19,H19,J19,N19,P19)</f>
        <v>0</v>
      </c>
      <c r="E19" s="13">
        <f aca="true" t="shared" si="3" ref="E19:E27">SUM(G19,I19,K19,O19,Q19)</f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" customHeight="1">
      <c r="A20" s="27" t="s">
        <v>276</v>
      </c>
      <c r="B20" s="10" t="s">
        <v>277</v>
      </c>
      <c r="C20" s="10" t="s">
        <v>278</v>
      </c>
      <c r="D20" s="13">
        <f t="shared" si="2"/>
        <v>0</v>
      </c>
      <c r="E20" s="13">
        <f t="shared" si="3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" customHeight="1">
      <c r="A21" s="27" t="s">
        <v>279</v>
      </c>
      <c r="B21" s="10" t="s">
        <v>280</v>
      </c>
      <c r="C21" s="10" t="s">
        <v>281</v>
      </c>
      <c r="D21" s="13">
        <f t="shared" si="2"/>
        <v>0</v>
      </c>
      <c r="E21" s="13">
        <f t="shared" si="3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" customHeight="1">
      <c r="A22" s="27" t="s">
        <v>282</v>
      </c>
      <c r="B22" s="10" t="s">
        <v>283</v>
      </c>
      <c r="C22" s="10" t="s">
        <v>284</v>
      </c>
      <c r="D22" s="13">
        <f t="shared" si="2"/>
        <v>0</v>
      </c>
      <c r="E22" s="13">
        <f t="shared" si="3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" customHeight="1">
      <c r="A23" s="27" t="s">
        <v>285</v>
      </c>
      <c r="B23" s="10" t="s">
        <v>286</v>
      </c>
      <c r="C23" s="10" t="s">
        <v>287</v>
      </c>
      <c r="D23" s="13">
        <f t="shared" si="2"/>
        <v>0</v>
      </c>
      <c r="E23" s="13">
        <f t="shared" si="3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" customHeight="1">
      <c r="A24" s="27" t="s">
        <v>288</v>
      </c>
      <c r="B24" s="10" t="s">
        <v>289</v>
      </c>
      <c r="C24" s="10" t="s">
        <v>290</v>
      </c>
      <c r="D24" s="13">
        <f t="shared" si="2"/>
        <v>0</v>
      </c>
      <c r="E24" s="13">
        <f t="shared" si="3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24" customHeight="1">
      <c r="A25" s="22" t="s">
        <v>129</v>
      </c>
      <c r="B25" s="10" t="s">
        <v>130</v>
      </c>
      <c r="C25" s="10"/>
      <c r="D25" s="13" t="s">
        <v>58</v>
      </c>
      <c r="E25" s="13">
        <f t="shared" si="3"/>
        <v>0</v>
      </c>
      <c r="F25" s="13" t="s">
        <v>58</v>
      </c>
      <c r="G25" s="13"/>
      <c r="H25" s="13" t="s">
        <v>58</v>
      </c>
      <c r="I25" s="13"/>
      <c r="J25" s="13" t="s">
        <v>58</v>
      </c>
      <c r="K25" s="13"/>
      <c r="L25" s="13" t="s">
        <v>58</v>
      </c>
      <c r="M25" s="13"/>
      <c r="N25" s="13" t="s">
        <v>58</v>
      </c>
      <c r="O25" s="13"/>
      <c r="P25" s="13" t="s">
        <v>58</v>
      </c>
      <c r="Q25" s="13"/>
      <c r="R25" s="13" t="s">
        <v>58</v>
      </c>
      <c r="S25" s="13" t="s">
        <v>58</v>
      </c>
    </row>
    <row r="26" spans="1:19" ht="24" customHeight="1">
      <c r="A26" s="22" t="s">
        <v>131</v>
      </c>
      <c r="B26" s="10" t="s">
        <v>132</v>
      </c>
      <c r="C26" s="10"/>
      <c r="D26" s="13" t="s">
        <v>58</v>
      </c>
      <c r="E26" s="13">
        <f t="shared" si="3"/>
        <v>0</v>
      </c>
      <c r="F26" s="13" t="s">
        <v>58</v>
      </c>
      <c r="G26" s="13">
        <f>SUM('стр.4'!G16,'стр.4'!G33,'стр.5'!G4,'стр.5'!G6,'стр.5'!G7,'стр.5'!G13,'стр.5'!G14,'стр.5'!G15,'стр.5'!G16:G24,'стр.5'!G25)</f>
        <v>0</v>
      </c>
      <c r="H26" s="13" t="s">
        <v>58</v>
      </c>
      <c r="I26" s="13">
        <f>SUM('стр.4'!I16,'стр.4'!I33,'стр.5'!I4,'стр.5'!I6,'стр.5'!I7,'стр.5'!I13,'стр.5'!I14,'стр.5'!I15,'стр.5'!I16:I24,'стр.5'!I25)</f>
        <v>0</v>
      </c>
      <c r="J26" s="13" t="s">
        <v>58</v>
      </c>
      <c r="K26" s="13">
        <f>SUM('стр.4'!K16,'стр.4'!K33,'стр.5'!K4,'стр.5'!K6,'стр.5'!K7,'стр.5'!K13,'стр.5'!K14,'стр.5'!K15,'стр.5'!K16:K24,'стр.5'!K25)</f>
        <v>0</v>
      </c>
      <c r="L26" s="13" t="s">
        <v>58</v>
      </c>
      <c r="M26" s="13">
        <f>SUM('стр.4'!M16,'стр.4'!M33,'стр.5'!M4,'стр.5'!M6,'стр.5'!M7,'стр.5'!M13,'стр.5'!M14,'стр.5'!M15,'стр.5'!M16:M24,'стр.5'!M25)</f>
        <v>0</v>
      </c>
      <c r="N26" s="13" t="s">
        <v>58</v>
      </c>
      <c r="O26" s="13">
        <f>SUM('стр.4'!O16,'стр.4'!O33,'стр.5'!O4,'стр.5'!O6,'стр.5'!O7,'стр.5'!O13,'стр.5'!O14,'стр.5'!O15,'стр.5'!O16:O24,'стр.5'!O25)</f>
        <v>0</v>
      </c>
      <c r="P26" s="13" t="s">
        <v>58</v>
      </c>
      <c r="Q26" s="13">
        <f>SUM('стр.4'!Q16,'стр.4'!Q33,'стр.5'!Q4,'стр.5'!Q6,'стр.5'!Q7,'стр.5'!Q13,'стр.5'!Q14,'стр.5'!Q15,'стр.5'!Q16:Q24,'стр.5'!Q25)</f>
        <v>0</v>
      </c>
      <c r="R26" s="13" t="s">
        <v>58</v>
      </c>
      <c r="S26" s="13" t="s">
        <v>58</v>
      </c>
    </row>
    <row r="27" spans="1:19" ht="24" customHeight="1">
      <c r="A27" s="22" t="s">
        <v>380</v>
      </c>
      <c r="B27" s="10" t="s">
        <v>133</v>
      </c>
      <c r="C27" s="10"/>
      <c r="D27" s="13" t="s">
        <v>58</v>
      </c>
      <c r="E27" s="13">
        <f t="shared" si="3"/>
        <v>0</v>
      </c>
      <c r="F27" s="13" t="s">
        <v>58</v>
      </c>
      <c r="G27" s="13">
        <f>'стр.4'!G15+'стр.5'!G26</f>
        <v>0</v>
      </c>
      <c r="H27" s="13" t="s">
        <v>58</v>
      </c>
      <c r="I27" s="13">
        <f>'стр.4'!I15+'стр.5'!I26</f>
        <v>0</v>
      </c>
      <c r="J27" s="13" t="s">
        <v>58</v>
      </c>
      <c r="K27" s="13">
        <f>'стр.4'!K15+'стр.5'!K26</f>
        <v>0</v>
      </c>
      <c r="L27" s="13" t="s">
        <v>58</v>
      </c>
      <c r="M27" s="13">
        <f>'стр.4'!M15+'стр.5'!M26</f>
        <v>0</v>
      </c>
      <c r="N27" s="13" t="s">
        <v>58</v>
      </c>
      <c r="O27" s="13">
        <f>'стр.4'!O15+'стр.5'!O26</f>
        <v>0</v>
      </c>
      <c r="P27" s="13" t="s">
        <v>58</v>
      </c>
      <c r="Q27" s="13">
        <f>'стр.4'!Q15+'стр.5'!Q26</f>
        <v>0</v>
      </c>
      <c r="R27" s="13" t="s">
        <v>58</v>
      </c>
      <c r="S27" s="13" t="s">
        <v>58</v>
      </c>
    </row>
    <row r="28" ht="12" customHeight="1">
      <c r="A28" s="33" t="s">
        <v>216</v>
      </c>
    </row>
    <row r="29" spans="1:19" ht="12" customHeight="1">
      <c r="A29" s="31" t="s">
        <v>134</v>
      </c>
      <c r="B29" s="44" t="s">
        <v>294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2:19" ht="12" customHeight="1">
      <c r="B30" s="44" t="s">
        <v>295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2:19" ht="12" customHeight="1">
      <c r="B31" s="44" t="s">
        <v>296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19" ht="12" customHeight="1">
      <c r="B32" s="44" t="s">
        <v>297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2:19" ht="12" customHeight="1">
      <c r="B33" s="44" t="s">
        <v>298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2:19" ht="12" customHeight="1">
      <c r="B34" s="44" t="s">
        <v>299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2:19" ht="12" customHeight="1">
      <c r="B35" s="44" t="s">
        <v>300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2:19" ht="12" customHeight="1">
      <c r="B36" s="44" t="s">
        <v>301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2:19" ht="12" customHeight="1">
      <c r="B37" s="44" t="s">
        <v>302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2:19" ht="12" customHeight="1">
      <c r="B38" s="44" t="s">
        <v>303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2:19" ht="12" customHeight="1">
      <c r="B39" s="44" t="s">
        <v>304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2:19" ht="12" customHeight="1">
      <c r="B40" s="44" t="s">
        <v>386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9" ht="12" customHeight="1">
      <c r="B41" s="44" t="s">
        <v>305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2:19" ht="12" customHeight="1">
      <c r="B42" s="44" t="s">
        <v>306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78" ht="12" customHeight="1"/>
    <row r="79" ht="12" customHeight="1"/>
  </sheetData>
  <sheetProtection/>
  <mergeCells count="64">
    <mergeCell ref="R4:R5"/>
    <mergeCell ref="S4:S5"/>
    <mergeCell ref="P16:P17"/>
    <mergeCell ref="Q16:Q17"/>
    <mergeCell ref="R16:R17"/>
    <mergeCell ref="S16:S17"/>
    <mergeCell ref="L4:L5"/>
    <mergeCell ref="M4:M5"/>
    <mergeCell ref="N4:N5"/>
    <mergeCell ref="O4:O5"/>
    <mergeCell ref="P4:P5"/>
    <mergeCell ref="Q4:Q5"/>
    <mergeCell ref="J4:J5"/>
    <mergeCell ref="K4:K5"/>
    <mergeCell ref="L16:L17"/>
    <mergeCell ref="M16:M17"/>
    <mergeCell ref="N16:N17"/>
    <mergeCell ref="O16:O17"/>
    <mergeCell ref="J16:J17"/>
    <mergeCell ref="K16:K17"/>
    <mergeCell ref="B42:S42"/>
    <mergeCell ref="B31:S31"/>
    <mergeCell ref="D4:D5"/>
    <mergeCell ref="E4:E5"/>
    <mergeCell ref="F4:F5"/>
    <mergeCell ref="G4:G5"/>
    <mergeCell ref="H4:H5"/>
    <mergeCell ref="I4:I5"/>
    <mergeCell ref="P8:P9"/>
    <mergeCell ref="Q8:Q9"/>
    <mergeCell ref="R8:R9"/>
    <mergeCell ref="S8:S9"/>
    <mergeCell ref="D16:D17"/>
    <mergeCell ref="E16:E17"/>
    <mergeCell ref="F16:F17"/>
    <mergeCell ref="G16:G17"/>
    <mergeCell ref="H16:H17"/>
    <mergeCell ref="I16:I17"/>
    <mergeCell ref="J8:J9"/>
    <mergeCell ref="K8:K9"/>
    <mergeCell ref="L8:L9"/>
    <mergeCell ref="M8:M9"/>
    <mergeCell ref="N8:N9"/>
    <mergeCell ref="O8:O9"/>
    <mergeCell ref="B34:S34"/>
    <mergeCell ref="B35:S35"/>
    <mergeCell ref="D8:D9"/>
    <mergeCell ref="E8:E9"/>
    <mergeCell ref="B29:S29"/>
    <mergeCell ref="B30:S30"/>
    <mergeCell ref="F8:F9"/>
    <mergeCell ref="G8:G9"/>
    <mergeCell ref="H8:H9"/>
    <mergeCell ref="I8:I9"/>
    <mergeCell ref="B40:S40"/>
    <mergeCell ref="B41:S41"/>
    <mergeCell ref="A1:S1"/>
    <mergeCell ref="A2:S2"/>
    <mergeCell ref="B36:S36"/>
    <mergeCell ref="B37:S37"/>
    <mergeCell ref="B38:S38"/>
    <mergeCell ref="B39:S39"/>
    <mergeCell ref="B32:S32"/>
    <mergeCell ref="B33:S3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SheetLayoutView="100" zoomScalePageLayoutView="0" workbookViewId="0" topLeftCell="A1">
      <selection activeCell="A1" sqref="A1:S1"/>
    </sheetView>
  </sheetViews>
  <sheetFormatPr defaultColWidth="1.75390625" defaultRowHeight="12.75" customHeight="1"/>
  <cols>
    <col min="1" max="1" width="27.00390625" style="1" customWidth="1"/>
    <col min="2" max="2" width="4.75390625" style="1" customWidth="1"/>
    <col min="3" max="3" width="11.25390625" style="1" customWidth="1"/>
    <col min="4" max="19" width="5.875" style="1" customWidth="1"/>
    <col min="20" max="16384" width="1.75390625" style="1" customWidth="1"/>
  </cols>
  <sheetData>
    <row r="1" spans="1:19" ht="11.25" customHeight="1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 customHeight="1">
      <c r="A3" s="108" t="s">
        <v>135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2:19" ht="12.75" customHeight="1">
      <c r="B4" s="111" t="s">
        <v>217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44"/>
      <c r="Q4" s="44"/>
      <c r="R4" s="44"/>
      <c r="S4" s="44"/>
    </row>
    <row r="5" spans="2:19" ht="25.5" customHeight="1">
      <c r="B5" s="89"/>
      <c r="C5" s="89"/>
      <c r="D5" s="89"/>
      <c r="E5" s="89"/>
      <c r="F5" s="89"/>
      <c r="G5" s="89" t="s">
        <v>221</v>
      </c>
      <c r="H5" s="89"/>
      <c r="I5" s="89" t="s">
        <v>177</v>
      </c>
      <c r="J5" s="89"/>
      <c r="K5" s="89"/>
      <c r="L5" s="89"/>
      <c r="M5" s="90" t="s">
        <v>137</v>
      </c>
      <c r="N5" s="91"/>
      <c r="O5" s="92"/>
      <c r="P5" s="94"/>
      <c r="Q5" s="44"/>
      <c r="R5" s="44"/>
      <c r="S5" s="44"/>
    </row>
    <row r="6" spans="2:19" ht="12.75" customHeight="1">
      <c r="B6" s="145" t="s">
        <v>218</v>
      </c>
      <c r="C6" s="145"/>
      <c r="D6" s="145"/>
      <c r="E6" s="145"/>
      <c r="F6" s="145"/>
      <c r="G6" s="145" t="s">
        <v>40</v>
      </c>
      <c r="H6" s="145"/>
      <c r="I6" s="145" t="s">
        <v>24</v>
      </c>
      <c r="J6" s="145"/>
      <c r="K6" s="145"/>
      <c r="L6" s="145"/>
      <c r="M6" s="137" t="s">
        <v>25</v>
      </c>
      <c r="N6" s="144"/>
      <c r="O6" s="138"/>
      <c r="P6" s="94"/>
      <c r="Q6" s="44"/>
      <c r="R6" s="44"/>
      <c r="S6" s="44"/>
    </row>
    <row r="7" spans="2:19" ht="12.75" customHeight="1">
      <c r="B7" s="141" t="s">
        <v>307</v>
      </c>
      <c r="C7" s="142"/>
      <c r="D7" s="142"/>
      <c r="E7" s="142"/>
      <c r="F7" s="143"/>
      <c r="G7" s="145" t="s">
        <v>138</v>
      </c>
      <c r="H7" s="145"/>
      <c r="I7" s="137" t="s">
        <v>184</v>
      </c>
      <c r="J7" s="144"/>
      <c r="K7" s="144"/>
      <c r="L7" s="138"/>
      <c r="M7" s="146"/>
      <c r="N7" s="147"/>
      <c r="O7" s="148"/>
      <c r="P7" s="94"/>
      <c r="Q7" s="44"/>
      <c r="R7" s="44"/>
      <c r="S7" s="44"/>
    </row>
    <row r="8" spans="2:19" ht="12.75" customHeight="1">
      <c r="B8" s="141" t="s">
        <v>219</v>
      </c>
      <c r="C8" s="142"/>
      <c r="D8" s="142"/>
      <c r="E8" s="142"/>
      <c r="F8" s="143"/>
      <c r="G8" s="145" t="s">
        <v>139</v>
      </c>
      <c r="H8" s="145"/>
      <c r="I8" s="137" t="s">
        <v>220</v>
      </c>
      <c r="J8" s="144"/>
      <c r="K8" s="144"/>
      <c r="L8" s="138"/>
      <c r="M8" s="146"/>
      <c r="N8" s="147"/>
      <c r="O8" s="148"/>
      <c r="P8" s="94"/>
      <c r="Q8" s="44"/>
      <c r="R8" s="44"/>
      <c r="S8" s="44"/>
    </row>
    <row r="9" spans="2:19" ht="12.75" customHeight="1">
      <c r="B9" s="141" t="s">
        <v>140</v>
      </c>
      <c r="C9" s="142"/>
      <c r="D9" s="142"/>
      <c r="E9" s="142"/>
      <c r="F9" s="143"/>
      <c r="G9" s="145" t="s">
        <v>141</v>
      </c>
      <c r="H9" s="145"/>
      <c r="I9" s="137" t="s">
        <v>189</v>
      </c>
      <c r="J9" s="144"/>
      <c r="K9" s="144"/>
      <c r="L9" s="138"/>
      <c r="M9" s="146"/>
      <c r="N9" s="147"/>
      <c r="O9" s="148"/>
      <c r="P9" s="94"/>
      <c r="Q9" s="44"/>
      <c r="R9" s="44"/>
      <c r="S9" s="44"/>
    </row>
    <row r="10" spans="2:19" ht="12.75" customHeight="1">
      <c r="B10" s="141" t="s">
        <v>142</v>
      </c>
      <c r="C10" s="142"/>
      <c r="D10" s="142"/>
      <c r="E10" s="142"/>
      <c r="F10" s="143"/>
      <c r="G10" s="145" t="s">
        <v>143</v>
      </c>
      <c r="H10" s="145"/>
      <c r="I10" s="137" t="s">
        <v>309</v>
      </c>
      <c r="J10" s="144"/>
      <c r="K10" s="144"/>
      <c r="L10" s="138"/>
      <c r="M10" s="146"/>
      <c r="N10" s="147"/>
      <c r="O10" s="148"/>
      <c r="P10" s="94"/>
      <c r="Q10" s="44"/>
      <c r="R10" s="44"/>
      <c r="S10" s="44"/>
    </row>
    <row r="11" spans="2:19" ht="12.75" customHeight="1">
      <c r="B11" s="141" t="s">
        <v>308</v>
      </c>
      <c r="C11" s="142"/>
      <c r="D11" s="142"/>
      <c r="E11" s="142"/>
      <c r="F11" s="143"/>
      <c r="G11" s="145" t="s">
        <v>144</v>
      </c>
      <c r="H11" s="145"/>
      <c r="I11" s="137" t="s">
        <v>214</v>
      </c>
      <c r="J11" s="144"/>
      <c r="K11" s="144"/>
      <c r="L11" s="138"/>
      <c r="M11" s="146"/>
      <c r="N11" s="147"/>
      <c r="O11" s="148"/>
      <c r="P11" s="94"/>
      <c r="Q11" s="44"/>
      <c r="R11" s="44"/>
      <c r="S11" s="44"/>
    </row>
    <row r="12" spans="1:19" ht="12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.75">
      <c r="A13" s="38" t="s">
        <v>382</v>
      </c>
      <c r="B13" s="44" t="s">
        <v>383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2:19" ht="12.75">
      <c r="B14" s="44" t="s">
        <v>384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.75">
      <c r="A15" s="149" t="s">
        <v>385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2:19" ht="15.75">
      <c r="B16" s="44" t="s">
        <v>310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2:19" ht="15.75">
      <c r="B17" s="44" t="s">
        <v>311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2:19" ht="15.75">
      <c r="B18" s="44" t="s">
        <v>312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2:19" ht="15.75">
      <c r="B19" s="44" t="s">
        <v>313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2:19" ht="15.75">
      <c r="B20" s="44" t="s">
        <v>314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2:19" ht="15.75">
      <c r="B21" s="44" t="s">
        <v>315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2:19" ht="15.75">
      <c r="B22" s="44" t="s">
        <v>316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2:19" ht="15.75">
      <c r="B23" s="44" t="s">
        <v>317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19" ht="15.75">
      <c r="B24" s="44" t="s">
        <v>318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19" ht="15.75">
      <c r="B25" s="44" t="s">
        <v>319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2:19" ht="15.75">
      <c r="B26" s="44" t="s">
        <v>320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19" ht="15.75">
      <c r="B27" s="44" t="s">
        <v>321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2:19" ht="15.75">
      <c r="B28" s="44" t="s">
        <v>322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49" ht="12" customHeight="1"/>
    <row r="50" ht="12" customHeight="1"/>
  </sheetData>
  <sheetProtection/>
  <mergeCells count="57">
    <mergeCell ref="A3:S3"/>
    <mergeCell ref="I8:L8"/>
    <mergeCell ref="A12:S12"/>
    <mergeCell ref="A1:S1"/>
    <mergeCell ref="B13:S13"/>
    <mergeCell ref="B14:S14"/>
    <mergeCell ref="P4:S4"/>
    <mergeCell ref="P5:S5"/>
    <mergeCell ref="P6:S6"/>
    <mergeCell ref="I7:L7"/>
    <mergeCell ref="A2:S2"/>
    <mergeCell ref="I6:L6"/>
    <mergeCell ref="A15:S15"/>
    <mergeCell ref="P11:S11"/>
    <mergeCell ref="M8:O8"/>
    <mergeCell ref="M9:O9"/>
    <mergeCell ref="M10:O10"/>
    <mergeCell ref="M11:O11"/>
    <mergeCell ref="P8:S8"/>
    <mergeCell ref="P9:S9"/>
    <mergeCell ref="P10:S10"/>
    <mergeCell ref="G10:H10"/>
    <mergeCell ref="G11:H11"/>
    <mergeCell ref="B4:O4"/>
    <mergeCell ref="M5:O5"/>
    <mergeCell ref="M6:O6"/>
    <mergeCell ref="M7:O7"/>
    <mergeCell ref="B5:F5"/>
    <mergeCell ref="B6:F6"/>
    <mergeCell ref="B7:F7"/>
    <mergeCell ref="I5:L5"/>
    <mergeCell ref="B10:F10"/>
    <mergeCell ref="B11:F11"/>
    <mergeCell ref="I9:L9"/>
    <mergeCell ref="I10:L10"/>
    <mergeCell ref="I11:L11"/>
    <mergeCell ref="G5:H5"/>
    <mergeCell ref="G6:H6"/>
    <mergeCell ref="G7:H7"/>
    <mergeCell ref="G8:H8"/>
    <mergeCell ref="G9:H9"/>
    <mergeCell ref="B19:S19"/>
    <mergeCell ref="B20:S20"/>
    <mergeCell ref="B21:S21"/>
    <mergeCell ref="B22:S22"/>
    <mergeCell ref="P7:S7"/>
    <mergeCell ref="B16:S16"/>
    <mergeCell ref="B17:S17"/>
    <mergeCell ref="B18:S18"/>
    <mergeCell ref="B8:F8"/>
    <mergeCell ref="B9:F9"/>
    <mergeCell ref="B27:S27"/>
    <mergeCell ref="B28:S28"/>
    <mergeCell ref="B23:S23"/>
    <mergeCell ref="B24:S24"/>
    <mergeCell ref="B25:S25"/>
    <mergeCell ref="B26:S2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Q33"/>
  <sheetViews>
    <sheetView showGridLines="0" zoomScaleSheetLayoutView="100" zoomScalePageLayoutView="0" workbookViewId="0" topLeftCell="A1">
      <selection activeCell="A1" sqref="A1:BU1"/>
    </sheetView>
  </sheetViews>
  <sheetFormatPr defaultColWidth="1.75390625" defaultRowHeight="12.75" customHeight="1"/>
  <cols>
    <col min="1" max="77" width="1.75390625" style="1" customWidth="1"/>
    <col min="78" max="78" width="2.00390625" style="1" customWidth="1"/>
    <col min="79" max="86" width="1.75390625" style="1" customWidth="1"/>
    <col min="87" max="87" width="1.37890625" style="1" customWidth="1"/>
    <col min="88" max="16384" width="1.75390625" style="1" customWidth="1"/>
  </cols>
  <sheetData>
    <row r="1" spans="1:73" ht="12.75" customHeight="1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</row>
    <row r="2" spans="1:73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</row>
    <row r="3" spans="1:73" ht="12.75" customHeight="1">
      <c r="A3" s="108" t="s">
        <v>145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</row>
    <row r="4" spans="1:73" ht="12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</row>
    <row r="5" spans="1:73" ht="12.75" customHeight="1">
      <c r="A5" s="111" t="s">
        <v>136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</row>
    <row r="6" spans="1:73" ht="25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90" t="s">
        <v>222</v>
      </c>
      <c r="AH6" s="91"/>
      <c r="AI6" s="91"/>
      <c r="AJ6" s="91"/>
      <c r="AK6" s="92"/>
      <c r="AL6" s="90" t="s">
        <v>177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2"/>
      <c r="BD6" s="89" t="s">
        <v>137</v>
      </c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</row>
    <row r="7" spans="1:73" ht="12.75" customHeight="1">
      <c r="A7" s="137" t="s">
        <v>218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38"/>
      <c r="AG7" s="137" t="s">
        <v>40</v>
      </c>
      <c r="AH7" s="144"/>
      <c r="AI7" s="144"/>
      <c r="AJ7" s="144"/>
      <c r="AK7" s="138"/>
      <c r="AL7" s="137" t="s">
        <v>24</v>
      </c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38"/>
      <c r="BD7" s="145" t="s">
        <v>25</v>
      </c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</row>
    <row r="8" spans="1:73" ht="12.75">
      <c r="A8" s="151" t="s">
        <v>307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3"/>
      <c r="AG8" s="137" t="s">
        <v>146</v>
      </c>
      <c r="AH8" s="144"/>
      <c r="AI8" s="144"/>
      <c r="AJ8" s="144"/>
      <c r="AK8" s="138"/>
      <c r="AL8" s="137" t="s">
        <v>184</v>
      </c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38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</row>
    <row r="9" spans="1:73" ht="12.75">
      <c r="A9" s="151" t="s">
        <v>147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3"/>
      <c r="AG9" s="137" t="s">
        <v>148</v>
      </c>
      <c r="AH9" s="144"/>
      <c r="AI9" s="144"/>
      <c r="AJ9" s="144"/>
      <c r="AK9" s="138"/>
      <c r="AL9" s="137" t="s">
        <v>323</v>
      </c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38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</row>
    <row r="10" spans="1:73" ht="12.75">
      <c r="A10" s="151" t="s">
        <v>327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3"/>
      <c r="AG10" s="137" t="s">
        <v>149</v>
      </c>
      <c r="AH10" s="144"/>
      <c r="AI10" s="144"/>
      <c r="AJ10" s="144"/>
      <c r="AK10" s="138"/>
      <c r="AL10" s="137" t="s">
        <v>232</v>
      </c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38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</row>
    <row r="11" spans="1:73" ht="12.75">
      <c r="A11" s="151" t="s">
        <v>328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3"/>
      <c r="AG11" s="137" t="s">
        <v>150</v>
      </c>
      <c r="AH11" s="144"/>
      <c r="AI11" s="144"/>
      <c r="AJ11" s="144"/>
      <c r="AK11" s="138"/>
      <c r="AL11" s="137" t="s">
        <v>202</v>
      </c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38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</row>
    <row r="12" spans="1:73" ht="12.75">
      <c r="A12" s="151" t="s">
        <v>329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3"/>
      <c r="AG12" s="137" t="s">
        <v>151</v>
      </c>
      <c r="AH12" s="144"/>
      <c r="AI12" s="144"/>
      <c r="AJ12" s="144"/>
      <c r="AK12" s="138"/>
      <c r="AL12" s="137" t="s">
        <v>324</v>
      </c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38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</row>
    <row r="13" spans="1:73" ht="12.75">
      <c r="A13" s="151" t="s">
        <v>152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3"/>
      <c r="AG13" s="137" t="s">
        <v>153</v>
      </c>
      <c r="AH13" s="144"/>
      <c r="AI13" s="144"/>
      <c r="AJ13" s="144"/>
      <c r="AK13" s="138"/>
      <c r="AL13" s="137" t="s">
        <v>325</v>
      </c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38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</row>
    <row r="14" spans="1:73" ht="12.75">
      <c r="A14" s="151" t="s">
        <v>154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3"/>
      <c r="AG14" s="137" t="s">
        <v>155</v>
      </c>
      <c r="AH14" s="144"/>
      <c r="AI14" s="144"/>
      <c r="AJ14" s="144"/>
      <c r="AK14" s="138"/>
      <c r="AL14" s="137" t="s">
        <v>326</v>
      </c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38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</row>
    <row r="15" spans="1:73" ht="12.75">
      <c r="A15" s="151" t="s">
        <v>330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3"/>
      <c r="AG15" s="137" t="s">
        <v>156</v>
      </c>
      <c r="AH15" s="144"/>
      <c r="AI15" s="144"/>
      <c r="AJ15" s="144"/>
      <c r="AK15" s="138"/>
      <c r="AL15" s="137" t="s">
        <v>209</v>
      </c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38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</row>
    <row r="16" spans="1:73" ht="12.75">
      <c r="A16" s="151" t="s">
        <v>157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3"/>
      <c r="AG16" s="137" t="s">
        <v>158</v>
      </c>
      <c r="AH16" s="144"/>
      <c r="AI16" s="144"/>
      <c r="AJ16" s="144"/>
      <c r="AK16" s="138"/>
      <c r="AL16" s="137" t="s">
        <v>224</v>
      </c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38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</row>
    <row r="17" spans="1:73" ht="12.75">
      <c r="A17" s="151" t="s">
        <v>159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3"/>
      <c r="AG17" s="137" t="s">
        <v>160</v>
      </c>
      <c r="AH17" s="144"/>
      <c r="AI17" s="144"/>
      <c r="AJ17" s="144"/>
      <c r="AK17" s="138"/>
      <c r="AL17" s="137" t="s">
        <v>223</v>
      </c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38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</row>
    <row r="18" spans="1:73" ht="12.75">
      <c r="A18" s="151" t="s">
        <v>219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3"/>
      <c r="AG18" s="137" t="s">
        <v>161</v>
      </c>
      <c r="AH18" s="144"/>
      <c r="AI18" s="144"/>
      <c r="AJ18" s="144"/>
      <c r="AK18" s="138"/>
      <c r="AL18" s="137" t="s">
        <v>220</v>
      </c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38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</row>
    <row r="19" spans="1:73" ht="12.75">
      <c r="A19" s="151" t="s">
        <v>140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37" t="s">
        <v>162</v>
      </c>
      <c r="AH19" s="144"/>
      <c r="AI19" s="144"/>
      <c r="AJ19" s="144"/>
      <c r="AK19" s="138"/>
      <c r="AL19" s="137" t="s">
        <v>189</v>
      </c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8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</row>
    <row r="20" spans="1:73" ht="12.75" customHeight="1">
      <c r="A20" s="44" t="s">
        <v>163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</row>
    <row r="21" spans="1:73" ht="15.75">
      <c r="A21" s="150" t="s">
        <v>331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</row>
    <row r="22" spans="1:73" ht="15.75">
      <c r="A22" s="150" t="s">
        <v>332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</row>
    <row r="23" spans="1:73" ht="15.75">
      <c r="A23" s="150" t="s">
        <v>333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</row>
    <row r="24" spans="1:95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</row>
    <row r="25" spans="1:63" ht="63.75" customHeight="1">
      <c r="A25" s="159" t="s">
        <v>174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28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28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</row>
    <row r="26" spans="1:63" ht="12.7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157" t="s">
        <v>166</v>
      </c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3"/>
      <c r="AL26" s="99" t="s">
        <v>164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3"/>
      <c r="BB26" s="158" t="s">
        <v>165</v>
      </c>
      <c r="BC26" s="158"/>
      <c r="BD26" s="158"/>
      <c r="BE26" s="158"/>
      <c r="BF26" s="158"/>
      <c r="BG26" s="158"/>
      <c r="BH26" s="158"/>
      <c r="BI26" s="158"/>
      <c r="BJ26" s="158"/>
      <c r="BK26" s="158"/>
    </row>
    <row r="27" spans="1:63" ht="12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3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3"/>
      <c r="BB27" s="99"/>
      <c r="BC27" s="99"/>
      <c r="BD27" s="99"/>
      <c r="BE27" s="99"/>
      <c r="BF27" s="99"/>
      <c r="BG27" s="99"/>
      <c r="BH27" s="99"/>
      <c r="BI27" s="99"/>
      <c r="BJ27" s="99"/>
      <c r="BK27" s="99"/>
    </row>
    <row r="28" spans="1:63" ht="12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3"/>
      <c r="AL28" s="4" t="s">
        <v>167</v>
      </c>
      <c r="AM28" s="98"/>
      <c r="AN28" s="98"/>
      <c r="AO28" s="3" t="s">
        <v>167</v>
      </c>
      <c r="AP28" s="98"/>
      <c r="AQ28" s="98"/>
      <c r="AR28" s="98"/>
      <c r="AS28" s="98"/>
      <c r="AT28" s="98"/>
      <c r="AU28" s="98"/>
      <c r="AV28" s="104" t="s">
        <v>168</v>
      </c>
      <c r="AW28" s="104"/>
      <c r="AX28" s="43"/>
      <c r="AY28" s="43"/>
      <c r="AZ28" s="87" t="s">
        <v>169</v>
      </c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</row>
    <row r="29" spans="1:63" ht="12.7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 t="s">
        <v>170</v>
      </c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29"/>
      <c r="AL29" s="99" t="s">
        <v>171</v>
      </c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</row>
    <row r="30" spans="1:89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</row>
    <row r="31" spans="1:89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</row>
    <row r="32" spans="67:89" ht="12.75" customHeight="1"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</row>
    <row r="33" spans="79:89" ht="12.75" customHeight="1"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</row>
  </sheetData>
  <sheetProtection/>
  <mergeCells count="90">
    <mergeCell ref="A15:AF15"/>
    <mergeCell ref="A16:AF16"/>
    <mergeCell ref="AG8:AK8"/>
    <mergeCell ref="AG9:AK9"/>
    <mergeCell ref="AG10:AK10"/>
    <mergeCell ref="AG11:AK11"/>
    <mergeCell ref="A9:AF9"/>
    <mergeCell ref="A10:AF10"/>
    <mergeCell ref="A11:AF11"/>
    <mergeCell ref="A12:AF12"/>
    <mergeCell ref="A13:AF13"/>
    <mergeCell ref="A14:AF14"/>
    <mergeCell ref="BD12:BU12"/>
    <mergeCell ref="A1:BU1"/>
    <mergeCell ref="A2:BU2"/>
    <mergeCell ref="A3:BU3"/>
    <mergeCell ref="A5:BU5"/>
    <mergeCell ref="A4:BU4"/>
    <mergeCell ref="BD6:BU6"/>
    <mergeCell ref="BD7:BU7"/>
    <mergeCell ref="A7:AF7"/>
    <mergeCell ref="A8:AF8"/>
    <mergeCell ref="BD8:BU8"/>
    <mergeCell ref="BD9:BU9"/>
    <mergeCell ref="A24:BU24"/>
    <mergeCell ref="A20:BU20"/>
    <mergeCell ref="A23:BU23"/>
    <mergeCell ref="A17:AF17"/>
    <mergeCell ref="A18:AF18"/>
    <mergeCell ref="AG18:AK18"/>
    <mergeCell ref="BD10:BU10"/>
    <mergeCell ref="BD11:BU11"/>
    <mergeCell ref="A26:U26"/>
    <mergeCell ref="V26:AJ26"/>
    <mergeCell ref="AL26:AZ26"/>
    <mergeCell ref="BB26:BK26"/>
    <mergeCell ref="A25:U25"/>
    <mergeCell ref="V25:AJ25"/>
    <mergeCell ref="AL25:AZ25"/>
    <mergeCell ref="BB25:BK25"/>
    <mergeCell ref="BB29:BK29"/>
    <mergeCell ref="AV28:AW28"/>
    <mergeCell ref="AX28:AY28"/>
    <mergeCell ref="AZ28:BA28"/>
    <mergeCell ref="BB28:BK28"/>
    <mergeCell ref="A27:U27"/>
    <mergeCell ref="V27:AJ27"/>
    <mergeCell ref="AL27:AZ27"/>
    <mergeCell ref="BB27:BK27"/>
    <mergeCell ref="A29:U29"/>
    <mergeCell ref="V29:AJ29"/>
    <mergeCell ref="AL29:BA29"/>
    <mergeCell ref="A28:U28"/>
    <mergeCell ref="V28:AJ28"/>
    <mergeCell ref="AM28:AN28"/>
    <mergeCell ref="AP28:AU28"/>
    <mergeCell ref="A6:AF6"/>
    <mergeCell ref="AG12:AK12"/>
    <mergeCell ref="AG19:AK19"/>
    <mergeCell ref="AG13:AK13"/>
    <mergeCell ref="AG14:AK14"/>
    <mergeCell ref="AG15:AK15"/>
    <mergeCell ref="AG16:AK16"/>
    <mergeCell ref="AG17:AK17"/>
    <mergeCell ref="AG6:AK6"/>
    <mergeCell ref="AG7:AK7"/>
    <mergeCell ref="BD18:BU18"/>
    <mergeCell ref="BD19:BU19"/>
    <mergeCell ref="BD13:BU13"/>
    <mergeCell ref="BD14:BU14"/>
    <mergeCell ref="BD15:BU15"/>
    <mergeCell ref="BD16:BU16"/>
    <mergeCell ref="AL10:BC10"/>
    <mergeCell ref="AL11:BC11"/>
    <mergeCell ref="AL12:BC12"/>
    <mergeCell ref="AL13:BC13"/>
    <mergeCell ref="AL6:BC6"/>
    <mergeCell ref="AL7:BC7"/>
    <mergeCell ref="AL8:BC8"/>
    <mergeCell ref="AL9:BC9"/>
    <mergeCell ref="AL18:BC18"/>
    <mergeCell ref="AL19:BC19"/>
    <mergeCell ref="A21:BU21"/>
    <mergeCell ref="A22:BU22"/>
    <mergeCell ref="A19:AF19"/>
    <mergeCell ref="AL14:BC14"/>
    <mergeCell ref="AL15:BC15"/>
    <mergeCell ref="AL16:BC16"/>
    <mergeCell ref="AL17:BC17"/>
    <mergeCell ref="BD17:BU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16356" min="24" max="16356" man="1"/>
    <brk id="21488" min="316" max="3992" man="1"/>
    <brk id="21488" min="328" max="39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реализации сельскохозяйственной продукции</dc:title>
  <dc:subject/>
  <dc:creator/>
  <cp:keywords/>
  <dc:description>Подготовлено на базе материалов БСС  «Система Главбух»</dc:description>
  <cp:lastModifiedBy>Тумаркина</cp:lastModifiedBy>
  <cp:lastPrinted>2010-11-13T09:56:27Z</cp:lastPrinted>
  <dcterms:created xsi:type="dcterms:W3CDTF">2008-10-28T09:21:09Z</dcterms:created>
  <dcterms:modified xsi:type="dcterms:W3CDTF">2010-12-10T09:41:48Z</dcterms:modified>
  <cp:category/>
  <cp:version/>
  <cp:contentType/>
  <cp:contentStatus/>
</cp:coreProperties>
</file>