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tabRatio="788" activeTab="0"/>
  </bookViews>
  <sheets>
    <sheet name="Титул" sheetId="1" r:id="rId1"/>
    <sheet name="Таблица 1" sheetId="2" r:id="rId2"/>
    <sheet name="Таблица 2" sheetId="3" r:id="rId3"/>
    <sheet name="Таблица 3" sheetId="4" r:id="rId4"/>
    <sheet name="Таблица 4" sheetId="5" r:id="rId5"/>
    <sheet name="Таблица 5" sheetId="6" r:id="rId6"/>
    <sheet name="Таблица 5а" sheetId="7" r:id="rId7"/>
    <sheet name="Таблица 6" sheetId="8" r:id="rId8"/>
    <sheet name="Таблица 7" sheetId="9" r:id="rId9"/>
    <sheet name="Таблица 8" sheetId="10" r:id="rId10"/>
    <sheet name="Таблица 9" sheetId="11" r:id="rId11"/>
    <sheet name="Таблица 10" sheetId="12" r:id="rId12"/>
    <sheet name="Таблица 11" sheetId="13" r:id="rId13"/>
    <sheet name="Таблица 12" sheetId="14" r:id="rId14"/>
    <sheet name="Таблица 13" sheetId="15" r:id="rId15"/>
    <sheet name="Таблица 14" sheetId="16" r:id="rId16"/>
    <sheet name="Таблицы 15 и 16" sheetId="17" r:id="rId17"/>
  </sheets>
  <definedNames>
    <definedName name="Par337" localSheetId="1">'Таблица 1'!$A$208</definedName>
    <definedName name="Par379" localSheetId="2">'Таблица 2'!$B$9</definedName>
    <definedName name="Par381" localSheetId="2">'Таблица 2'!$J$10</definedName>
    <definedName name="Par384" localSheetId="2">'Таблица 2'!$J$11</definedName>
    <definedName name="Par391" localSheetId="2">'Таблица 2'!$J$12</definedName>
    <definedName name="Par393" localSheetId="2">'Таблица 2'!$J$13</definedName>
    <definedName name="Par396" localSheetId="2">'Таблица 2'!$J$14</definedName>
    <definedName name="Par403" localSheetId="2">'Таблица 2'!$I$15</definedName>
    <definedName name="Par405" localSheetId="2">'Таблица 2'!$I$16</definedName>
    <definedName name="Par408" localSheetId="2">'Таблица 2'!$I$17</definedName>
    <definedName name="Par415" localSheetId="2">'Таблица 2'!$J$18</definedName>
    <definedName name="Par417" localSheetId="2">'Таблица 2'!$J$19</definedName>
    <definedName name="Par420" localSheetId="2">'Таблица 2'!$J$20</definedName>
    <definedName name="Par450" localSheetId="2">'Таблица 2'!$K$24</definedName>
    <definedName name="Par452" localSheetId="2">'Таблица 2'!$K$25</definedName>
    <definedName name="Par455" localSheetId="2">'Таблица 2'!$K$26</definedName>
    <definedName name="Par462" localSheetId="2">'Таблица 2'!$K$27</definedName>
    <definedName name="Par464" localSheetId="2">'Таблица 2'!$K$28</definedName>
    <definedName name="Par467" localSheetId="2">'Таблица 2'!$K$29</definedName>
    <definedName name="Par474" localSheetId="2">'Таблица 2'!$K$30</definedName>
    <definedName name="Par476" localSheetId="2">'Таблица 2'!$K$31</definedName>
    <definedName name="Par479" localSheetId="2">'Таблица 2'!$K$32</definedName>
    <definedName name="Par486" localSheetId="2">'Таблица 2'!$K$33</definedName>
    <definedName name="Par488" localSheetId="2">'Таблица 2'!$K$34</definedName>
    <definedName name="Par491" localSheetId="2">'Таблица 2'!$K$35</definedName>
    <definedName name="Par497" localSheetId="2">'Таблица 2'!$B$36</definedName>
    <definedName name="Par499" localSheetId="2">'Таблица 2'!$B$37</definedName>
    <definedName name="Par502" localSheetId="2">'Таблица 2'!$B$38</definedName>
    <definedName name="_xlnm.Print_Titles" localSheetId="11">'Таблица 10'!$2:$5</definedName>
    <definedName name="_xlnm.Print_Titles" localSheetId="15">'Таблица 14'!$2:$5</definedName>
    <definedName name="_xlnm.Print_Titles" localSheetId="4">'Таблица 4'!$2:$5</definedName>
    <definedName name="_xlnm.Print_Titles" localSheetId="5">'Таблица 5'!$2:$6</definedName>
    <definedName name="_xlnm.Print_Titles" localSheetId="6">'Таблица 5а'!$2:$5</definedName>
    <definedName name="_xlnm.Print_Area" localSheetId="11">'Таблица 10'!$A$1:$Q$41</definedName>
    <definedName name="_xlnm.Print_Area" localSheetId="15">'Таблица 14'!$A$1:$T$27</definedName>
    <definedName name="_xlnm.Print_Area" localSheetId="3">'Таблица 3'!$A$1:$BH$44</definedName>
    <definedName name="_xlnm.Print_Area" localSheetId="4">'Таблица 4'!$A$1:$AD$27</definedName>
    <definedName name="_xlnm.Print_Area" localSheetId="5">'Таблица 5'!$A$1:$O$15</definedName>
    <definedName name="_xlnm.Print_Area" localSheetId="6">'Таблица 5а'!$A$1:$H$12</definedName>
    <definedName name="_xlnm.Print_Area" localSheetId="7">'Таблица 6'!$A$1:$R$29</definedName>
    <definedName name="_xlnm.Print_Area" localSheetId="8">'Таблица 7'!$A$1:$R$101</definedName>
    <definedName name="_xlnm.Print_Area" localSheetId="9">'Таблица 8'!$A$1:$N$47</definedName>
    <definedName name="_xlnm.Print_Area" localSheetId="10">'Таблица 9'!$A$1:$N$47</definedName>
  </definedNames>
  <calcPr fullCalcOnLoad="1"/>
</workbook>
</file>

<file path=xl/sharedStrings.xml><?xml version="1.0" encoding="utf-8"?>
<sst xmlns="http://schemas.openxmlformats.org/spreadsheetml/2006/main" count="4273" uniqueCount="906">
  <si>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</si>
  <si>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</si>
  <si>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</si>
  <si>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</si>
  <si>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</si>
  <si>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</si>
  <si>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</si>
  <si>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</si>
  <si>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</si>
  <si>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ФЕДЕРАЛЬНОЕ МЕДИКО-БИОЛОГИЧЕСКОЕ АГЕНТСТВО</t>
  </si>
  <si>
    <t>ОТРАСЛЕВОЕ СТАТИСТИЧЕСКОЕ НАБЛЮДЕНИЕ</t>
  </si>
  <si>
    <t>КОНФИДЕНЦИАЛЬНОСТЬ ГАРАНТИРУЕТСЯ ПОЛУЧАТЕЛЕМ ИНФОРМАЦИИ</t>
  </si>
  <si>
    <t>за</t>
  </si>
  <si>
    <t>год</t>
  </si>
  <si>
    <t>Представляют:</t>
  </si>
  <si>
    <t>Сроки представления</t>
  </si>
  <si>
    <t>25 января</t>
  </si>
  <si>
    <t>Федеральное государственное унитарное предприятие "Научно-исследовательский центр</t>
  </si>
  <si>
    <t xml:space="preserve">       -  ФМБА России</t>
  </si>
  <si>
    <t xml:space="preserve">Наименование отчитывающейся организации </t>
  </si>
  <si>
    <t xml:space="preserve">Почтовый адрес </t>
  </si>
  <si>
    <t>Код 
формы 
по ОКУД</t>
  </si>
  <si>
    <t xml:space="preserve">Код </t>
  </si>
  <si>
    <t>отчитывающейся 
организации 
по ОКПО</t>
  </si>
  <si>
    <t xml:space="preserve"> </t>
  </si>
  <si>
    <t>Утверждена приказом ФМБА России 
от  26.12.2013 N 341</t>
  </si>
  <si>
    <t xml:space="preserve">информационных технологий экстремальных проблем" </t>
  </si>
  <si>
    <t>-  Федеральное государственное унитарное предприятие "Научно-исследовательский центр</t>
  </si>
  <si>
    <t>N строки</t>
  </si>
  <si>
    <t>из них:</t>
  </si>
  <si>
    <t>Нарушение порядка представления статистической информации, а равно представление недостоверной статистической информации
 влечет ответственность, установленную статьей 13.19 Кодекса Российской Федерации об административных правонарушениях 
от 30.12.2001 N 195-ФЗ, а также статьей 3 Закона Российской  Федерации от 13.05.92 N 2761-1 
"Об ответственности за нарушение порядка представления государственной статистической отчетности"</t>
  </si>
  <si>
    <t>Годовая</t>
  </si>
  <si>
    <t>СВЕДЕНИЯ О ДЕЯТЕЛЬНОСТИ ЛАБОРАТОРИЙ
САНИТАРНО-ГИГИЕНИЧЕСКОГО, МИКРОБИОЛОГИЧЕСКОГО И
ПАРАЗИТОЛОГИЧЕСКОГО ПРОФИЛЯ ФЕДЕРАЛЬНЫХ БЮДЖЕТНЫХ УЧРЕЖДЕНИЙ
ЗДРАВООХРАНЕНИЯ - ЦЕНТРОВ ГИГИЕНЫ И ЭПИДЕМИОЛОГИИ</t>
  </si>
  <si>
    <t>Приложение N 2 к приказу ФМБА России от 26.12.2013 N 341</t>
  </si>
  <si>
    <t>Центры гигиены и эпидемиологии ФМБА России:</t>
  </si>
  <si>
    <t>ЛАБОРАТОРИИ</t>
  </si>
  <si>
    <t>САНИТАРНО-</t>
  </si>
  <si>
    <t>ГИГИЕНИЧЕСКОГО</t>
  </si>
  <si>
    <t>ПРОФИЛЯ:</t>
  </si>
  <si>
    <t>Число штатных</t>
  </si>
  <si>
    <t>должностей, ед.</t>
  </si>
  <si>
    <t>Х</t>
  </si>
  <si>
    <t>Число занятых</t>
  </si>
  <si>
    <t>Число физических лиц</t>
  </si>
  <si>
    <t>&lt;*&gt;, человек</t>
  </si>
  <si>
    <t>имеют сертификат</t>
  </si>
  <si>
    <t>специалиста &lt;**&gt;</t>
  </si>
  <si>
    <t>имеют</t>
  </si>
  <si>
    <t>квалификационную</t>
  </si>
  <si>
    <t>категорию &lt;**&gt;</t>
  </si>
  <si>
    <t>Специалисты,</t>
  </si>
  <si>
    <t>выполняющие</t>
  </si>
  <si>
    <t>санитарно-</t>
  </si>
  <si>
    <t>химические</t>
  </si>
  <si>
    <t>исследования:</t>
  </si>
  <si>
    <t>Число физических</t>
  </si>
  <si>
    <t>лиц &lt;*&gt;, человек</t>
  </si>
  <si>
    <t>токсикологические</t>
  </si>
  <si>
    <t>исследования на</t>
  </si>
  <si>
    <t>животных и</t>
  </si>
  <si>
    <t>альтернативных</t>
  </si>
  <si>
    <t>моделях:</t>
  </si>
  <si>
    <t>исследования</t>
  </si>
  <si>
    <t>физических факторов</t>
  </si>
  <si>
    <t>неионизирующей</t>
  </si>
  <si>
    <t>природы:</t>
  </si>
  <si>
    <t>эксперта &lt;**&gt;</t>
  </si>
  <si>
    <t>МИКРОБИОЛОГИЧЕСКОГО</t>
  </si>
  <si>
    <t>И ПАРАЗИТОЛОГИЧЕ-</t>
  </si>
  <si>
    <t>СКОГО ПРОФИЛЯ:</t>
  </si>
  <si>
    <t>бактериологические</t>
  </si>
  <si>
    <t>особо опасные</t>
  </si>
  <si>
    <t>инфекции:</t>
  </si>
  <si>
    <t>вирусологические</t>
  </si>
  <si>
    <t>паразитологические</t>
  </si>
  <si>
    <t>выполняющие другие</t>
  </si>
  <si>
    <t>микробиологические</t>
  </si>
  <si>
    <t>СПРАВОЧНО:</t>
  </si>
  <si>
    <t>лиц специалистов,</t>
  </si>
  <si>
    <t>фактически</t>
  </si>
  <si>
    <t>выполняющих:</t>
  </si>
  <si>
    <t>ПЦР-исследования</t>
  </si>
  <si>
    <t>ИФА</t>
  </si>
  <si>
    <t>Исследования</t>
  </si>
  <si>
    <t>в составе</t>
  </si>
  <si>
    <t>лабораторных</t>
  </si>
  <si>
    <t>подразделений</t>
  </si>
  <si>
    <t>оперативных</t>
  </si>
  <si>
    <t xml:space="preserve">N стро- ки                         </t>
  </si>
  <si>
    <t xml:space="preserve">Врачи - всего                         </t>
  </si>
  <si>
    <t xml:space="preserve">врачи- бак- тери- ологи        </t>
  </si>
  <si>
    <t xml:space="preserve">врачи- пара- зито- логи        </t>
  </si>
  <si>
    <t xml:space="preserve">врачи- виру- сологи         </t>
  </si>
  <si>
    <t xml:space="preserve">врачи- лабо- ранты         </t>
  </si>
  <si>
    <t xml:space="preserve">био- логи          </t>
  </si>
  <si>
    <t xml:space="preserve">про- чие          </t>
  </si>
  <si>
    <t xml:space="preserve">Сред- ний меди- цин- ский пер- сонал - всего                   </t>
  </si>
  <si>
    <t xml:space="preserve">фельд- шеры- лабо- ранты        </t>
  </si>
  <si>
    <t xml:space="preserve">меди- цин- ские лабо- ратор- ные техни- ки (тех- ноло- ги) </t>
  </si>
  <si>
    <t xml:space="preserve">лабо- ранты          </t>
  </si>
  <si>
    <t xml:space="preserve">Врач по общей гигие- не     </t>
  </si>
  <si>
    <t>эксперт- физик по контро-
лю за источни- ками ионизи- рую-
щих и неиони- зирую-
щих излуче- ний</t>
  </si>
  <si>
    <t>(1000)</t>
  </si>
  <si>
    <t>Код по ОКЕИ: единица - 642, человек - 792</t>
  </si>
  <si>
    <t>Таблица 1. КАДРОВЫЙ СОСТАВ ЛАБОРАТОРНЫХ ПОДРАЗДЕЛЕНИЙ
САНИТАРНО-ГИГИЕНИЧЕСКОГО И МИКРОБИОЛОГИЧЕСКОГО ПРОФИЛЯ</t>
  </si>
  <si>
    <t xml:space="preserve">энто- моло-
ги          </t>
  </si>
  <si>
    <t>_______________</t>
  </si>
  <si>
    <t>&lt;*&gt; Основные работники на занятых должностях.</t>
  </si>
  <si>
    <t>&lt;**&gt; По специальности в соответствии с занимаемой должностью.</t>
  </si>
  <si>
    <t>Лаборатории</t>
  </si>
  <si>
    <t>Всего (сумма граф 4 - 12)</t>
  </si>
  <si>
    <t>Объекты контроля (из графы 3)</t>
  </si>
  <si>
    <t>Вода</t>
  </si>
  <si>
    <t>Почва</t>
  </si>
  <si>
    <t>Стенды</t>
  </si>
  <si>
    <t>Прочие &lt;*&gt;</t>
  </si>
  <si>
    <t>всего показателей (сумма строк 05, 08, 11, 14)</t>
  </si>
  <si>
    <t>из них с удовлетворительным результатом (сумма строк 06, 09, 12, 15)</t>
  </si>
  <si>
    <t>всего показателей</t>
  </si>
  <si>
    <t>из них с удовлетворительным результатом</t>
  </si>
  <si>
    <t>всего показателей (сумма строк 20, 23, 26, 29, 32)</t>
  </si>
  <si>
    <t>из них с удовлетворительным результатом (сумма строк 21, 24, 27, 30, 33)</t>
  </si>
  <si>
    <t>Особо опасных инфекций всего проб</t>
  </si>
  <si>
    <t>Другие &lt;*&gt; всего проб</t>
  </si>
  <si>
    <t>Таблица 2. ИССЛЕДОВАНИЯ, ПРОВЕДЕННЫЕ ПУТЕМ МЕЖЛАБОРАТОРНЫХ
СРАВНИТЕЛЬНЫХ ИСПЫТАНИЙ (МСИ)</t>
  </si>
  <si>
    <t>(2000)</t>
  </si>
  <si>
    <t>Код по ОКЕИ: единица - 642</t>
  </si>
  <si>
    <t>_________________</t>
  </si>
  <si>
    <t>&lt;*&gt; Расшифровать.</t>
  </si>
  <si>
    <t>ДЕЯТЕЛЬНОСТЬ ЛАБОРАТОРИЙ САНИТАРНО-ГИГИЕНИЧЕСКОГО ПРОФИЛЯ</t>
  </si>
  <si>
    <t>Таблица 3. МЕТОДЫ ИССЛЕДОВАНИЯ ФАКТОРОВ ОКРУЖАЮЩЕЙ СРЕДЫ, ПРОДОВОЛЬСТВЕННОГО СЫРЬЯ И ПИЩЕВЫХ ПРОДУКТОВ; ТОВАРОВ И ПРОДУКЦИИ НЕПРОДОВОЛЬСТВЕННОГО НАЗНАЧЕНИЯ; ПРОДУКЦИИ, ИЗГОТОВЛЕННОЙ С ПРИМЕНЕНИЕМ НАНОТЕХНОЛОГИЙ</t>
  </si>
  <si>
    <t xml:space="preserve"> (3000) </t>
  </si>
  <si>
    <t xml:space="preserve"> Код по ОКЕИ: единица - 642</t>
  </si>
  <si>
    <t>Методы исследования</t>
  </si>
  <si>
    <t>N стро-
ки</t>
  </si>
  <si>
    <t>ВСЕГО</t>
  </si>
  <si>
    <t>ИССЛЕДОВАНИЯ ФАКТОРОВ ОКРУЖАЮЩЕЙ СРЕДЫ</t>
  </si>
  <si>
    <t>ИССЛЕДОВАНИЯ ПРОДОВОЛЬСТВЕННОГО СЫРЬЯ И ПИЩЕВЫХ ПРОДУКТОВ</t>
  </si>
  <si>
    <t>ИССЛЕДОВАНИЯ ТОВАРОВ И ПРОДУКЦИИ НЕПРОДОВОЛЬСТВЕННОГО НАЗНАЧЕНИЯ</t>
  </si>
  <si>
    <t>образцов (сумма граф 5+ 19+27)</t>
  </si>
  <si>
    <t>иссле-
дований (сумма граф 6+20+28)</t>
  </si>
  <si>
    <t>в том числе:</t>
  </si>
  <si>
    <t>вода</t>
  </si>
  <si>
    <t>почва</t>
  </si>
  <si>
    <t>атмосфер-
ный воздух</t>
  </si>
  <si>
    <t>воздух закрытых помещений</t>
  </si>
  <si>
    <t>воздух рабочей зоны</t>
  </si>
  <si>
    <t>прочие</t>
  </si>
  <si>
    <t>продо-
вольствен-
ное сырье, пищевые продукты</t>
  </si>
  <si>
    <t xml:space="preserve">питьевая вода, рас-
фасованная в емкости; минеральная вода </t>
  </si>
  <si>
    <t>БАД</t>
  </si>
  <si>
    <t>товары детского ассорти-
мента</t>
  </si>
  <si>
    <t>материалы, реагенты, обо-
рудование для водоочистки и водоподго-
товки</t>
  </si>
  <si>
    <t>парфюмерно-косметичес-
кие изделия и средства гигиены полости рта</t>
  </si>
  <si>
    <t xml:space="preserve">полимерные и полимер-
содержащие, строитель-
ные материа-
лы, мебель </t>
  </si>
  <si>
    <t>материалы 
для изделий, контактиру-
ющих с ко-
жей человека, одежда, обувь</t>
  </si>
  <si>
    <t>материалы, контакти-
рующие с пищевыми продуктами и средами</t>
  </si>
  <si>
    <t>средства личной гигиены</t>
  </si>
  <si>
    <t>изделия медицин-
ского на-
значения, медтех-
ника</t>
  </si>
  <si>
    <t>отходы</t>
  </si>
  <si>
    <t>дезсред-
ства</t>
  </si>
  <si>
    <t>печатная про-дукция</t>
  </si>
  <si>
    <t>средства индиви-
дуальной защиты, спец-
одежда</t>
  </si>
  <si>
    <t>прочие*</t>
  </si>
  <si>
    <t>об-
раз-
цов</t>
  </si>
  <si>
    <t>ис-
сле-
дова-
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</si>
  <si>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</si>
  <si>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</si>
  <si>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</si>
  <si>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</si>
  <si>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</si>
  <si>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</si>
  <si>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</si>
  <si>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</si>
  <si>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</si>
  <si>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</si>
  <si>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</si>
  <si>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</si>
  <si>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</si>
  <si>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</si>
  <si>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</si>
  <si>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</si>
  <si>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</si>
  <si>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</si>
  <si>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</si>
  <si>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</si>
  <si>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</si>
  <si>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</si>
  <si>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</si>
  <si>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</si>
  <si>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</si>
  <si>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</si>
  <si>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</si>
  <si>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</si>
  <si>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</si>
  <si>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</si>
  <si>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</si>
  <si>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</si>
  <si>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</si>
  <si>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</si>
  <si>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</si>
  <si>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</si>
  <si>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</si>
  <si>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</si>
  <si>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</si>
  <si>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</si>
  <si>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</si>
  <si>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</si>
  <si>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</si>
  <si>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</si>
  <si>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</si>
  <si>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</si>
  <si>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</si>
  <si>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</si>
  <si>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</si>
  <si>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</si>
  <si>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</si>
  <si>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</si>
  <si>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</si>
  <si>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</si>
  <si>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</si>
  <si>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</si>
  <si>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Всего исследований 
(сумма строк 05 и 29)</t>
  </si>
  <si>
    <t xml:space="preserve"> из них не соответствует 
гигиеническим нормативам 
(из строки 01)</t>
  </si>
  <si>
    <t xml:space="preserve">в том числе на бюджетных видах финансирования (из строки 01) </t>
  </si>
  <si>
    <t>из них не соответствует 
гигиеническим нормативам 
(из строки 03)</t>
  </si>
  <si>
    <t>физико-химическими методами (сумма строк 07, 08, 13, 14, 20, 24-28)</t>
  </si>
  <si>
    <t xml:space="preserve">из них на бюджетных видах финансирования (из строки 03) </t>
  </si>
  <si>
    <t xml:space="preserve">спектрофотометрическим </t>
  </si>
  <si>
    <t>атомно-абсорбционным 
(сумма строк 09-12)</t>
  </si>
  <si>
    <t>в том числе: с пламенной атомизацией</t>
  </si>
  <si>
    <t>с электротермической атомизацией</t>
  </si>
  <si>
    <t>гидридным методом</t>
  </si>
  <si>
    <t>методом "холодного пара" (определение ртути)</t>
  </si>
  <si>
    <t>атомно-эмиссионным с индуктивно связанной плазмой</t>
  </si>
  <si>
    <t>хроматографическим 
(сумма строк 15-19)</t>
  </si>
  <si>
    <t>в том числе: газовая хроматография</t>
  </si>
  <si>
    <t xml:space="preserve">высокоэффективная жидкостная хроматография </t>
  </si>
  <si>
    <t>тонкослойная хроматография</t>
  </si>
  <si>
    <t>ионная хроматография</t>
  </si>
  <si>
    <t>хромато-масс-спектрометрия</t>
  </si>
  <si>
    <t>электрохимическим 
(сумма строк 21-23)</t>
  </si>
  <si>
    <t>в том числе: полярография</t>
  </si>
  <si>
    <t>инверсионная вольтамперометрия</t>
  </si>
  <si>
    <t>потенциометрия, ионометрия</t>
  </si>
  <si>
    <t xml:space="preserve">капиллярным электрофорезом </t>
  </si>
  <si>
    <t>люминесцентным/
флуоресцентным</t>
  </si>
  <si>
    <t xml:space="preserve">экспресс-методом&lt;*&gt; </t>
  </si>
  <si>
    <t xml:space="preserve">методом ИФА </t>
  </si>
  <si>
    <t xml:space="preserve">другими физико-химическими методами&lt;*&gt; </t>
  </si>
  <si>
    <t>прочими методами&lt;**&gt;</t>
  </si>
  <si>
    <t xml:space="preserve">из них на бюджетных видах финансирования (из строки 29) </t>
  </si>
  <si>
    <t>3/3100 Исследовано продукции, полученной с использованием нанотехнологий и наноматериалов: всего исследований 01</t>
  </si>
  <si>
    <t>- продовольственное сырье и пищевые продукты 02</t>
  </si>
  <si>
    <t>; - товары и продукция непродовольственного назначения 03</t>
  </si>
  <si>
    <t>.</t>
  </si>
  <si>
    <t>прочие&lt;*&gt;</t>
  </si>
  <si>
    <t>прочие
&lt;*&gt;</t>
  </si>
  <si>
    <t xml:space="preserve">Таблица 4. ТОКСИКОЛОГИЧЕСКИЕ ИССЛЕДОВАНИЯ </t>
  </si>
  <si>
    <t xml:space="preserve"> (4000) </t>
  </si>
  <si>
    <t>Объекты исследования</t>
  </si>
  <si>
    <t>Токсиколого-гигиеничес-
кие исследования - всего</t>
  </si>
  <si>
    <t>Коли-
чество исследо-
ваний на лабора-
торных живот-
ных (сумма граф 7-12)</t>
  </si>
  <si>
    <t>Коли-
чество исполь-
зован-
ных ла-
бора-
торных живот-
ных</t>
  </si>
  <si>
    <t>Токси-
коло-
гичес-
кий 
пас-
порт, ПДК, ОБУВ</t>
  </si>
  <si>
    <t>Общее коли-
чество опре-
деле-
ний (сумма граф 
17-22)</t>
  </si>
  <si>
    <t>Коли-
чество исследо-
ваний на альтерна-
тивных моделях (сумма граф 24-28)</t>
  </si>
  <si>
    <t>в том числе альтернативные 
модели - тест-объекты</t>
  </si>
  <si>
    <t>иссле-
довано проб (образ-
цов)</t>
  </si>
  <si>
    <t>из них не соот-
ветст-
вует ги-
гиени-
ческим норма-
тивам</t>
  </si>
  <si>
    <t>прове-
дено иссле-
дова-
ний (сумма граф 6 + 23)</t>
  </si>
  <si>
    <t>Острая токсич-
ность (DL50, CL50) при различ-
ных путях поступ-
ления</t>
  </si>
  <si>
    <t>разд-
ража-
ющее дейст-
вие на кожу и слизи-
стые</t>
  </si>
  <si>
    <t>аллер-
генное, сенси-
били-
зирую-
щее дейст-
вие</t>
  </si>
  <si>
    <t>кожно-резор-
бтив-
ное дейст-
вие</t>
  </si>
  <si>
    <t>куму-
ляция</t>
  </si>
  <si>
    <t>Инга-
ляци-
онная опас-
ность</t>
  </si>
  <si>
    <t>раздра-
жаю-
щее дейст-
вие на кожу и слизис-
тые</t>
  </si>
  <si>
    <t>инга-
ляци-
онная опас-
ность</t>
  </si>
  <si>
    <t>бакте-
рии</t>
  </si>
  <si>
    <t>сперма круп-
ного рога-
того скота</t>
  </si>
  <si>
    <t>гидро-
бионты</t>
  </si>
  <si>
    <t>фито-
тесты</t>
  </si>
  <si>
    <t>другие</t>
  </si>
  <si>
    <t>Всего (сумма строк 03-06, 08-20)</t>
  </si>
  <si>
    <t xml:space="preserve">из них на бюджетных видах финансирования (из строки 01) </t>
  </si>
  <si>
    <t>в том числе (из строки 01):</t>
  </si>
  <si>
    <t>товары детского ассортимента</t>
  </si>
  <si>
    <t>материалы, реагенты, оборудование для водоочистки и водоподготовки</t>
  </si>
  <si>
    <t xml:space="preserve">товары бытовой химии и лакокрасочные материалы - всего </t>
  </si>
  <si>
    <t xml:space="preserve"> из них товары бытовой химии</t>
  </si>
  <si>
    <t xml:space="preserve">полимерные и полимерсодержащие, строительные материалы, мебель </t>
  </si>
  <si>
    <t>материалы для изделий, контактирующие с кожей человека, одежда, обувь</t>
  </si>
  <si>
    <t>средства индивидуальной защиты, спецодежда</t>
  </si>
  <si>
    <t>материалы, контактирующие с пищевыми продуктами и средами</t>
  </si>
  <si>
    <t>изделия медицинского назначения и медицинская техника</t>
  </si>
  <si>
    <t>печатная продукция</t>
  </si>
  <si>
    <t>отходы производства</t>
  </si>
  <si>
    <t>дезсредства</t>
  </si>
  <si>
    <t>химическая и нефтехимическая продукция производственного назначения</t>
  </si>
  <si>
    <t>из них токсикологические исследования&lt;*&gt; на лабораторных животных</t>
  </si>
  <si>
    <t>гематоло-
гические, биохими-
ческие, физиоло-
гические исследо-
вания&lt;**&gt; на лабо-
раторных животных</t>
  </si>
  <si>
    <t>из них количество определений&lt;*&gt; при проведении исследований на лабораторных животных</t>
  </si>
  <si>
    <t>Таблица 5. ИССЛЕДОВАНИЯ ФИЗИЧЕСКИХ ФАКТОРОВ НЕИОНИЗИРУЮЩЕЙ ПРИРОДЫ</t>
  </si>
  <si>
    <t xml:space="preserve"> (5000) </t>
  </si>
  <si>
    <t>Всего (сумма граф 4, 6, 8, 10, 12, 14)</t>
  </si>
  <si>
    <t>ШУМ</t>
  </si>
  <si>
    <t>ВИБРАЦИЯ</t>
  </si>
  <si>
    <t>ЭЛЕКТРОМАГНИТ-
НЫЕ ПОЛЯ</t>
  </si>
  <si>
    <t>МИКРОКЛИМАТ</t>
  </si>
  <si>
    <t>ОСВЕЩЕННОСТЬ</t>
  </si>
  <si>
    <t>ПРОЧИЕ</t>
  </si>
  <si>
    <t>всего</t>
  </si>
  <si>
    <t>из них не соответ-
ствует гигиени-
ческим норма-
тивам</t>
  </si>
  <si>
    <t>Количество исследований (измерений) - всего</t>
  </si>
  <si>
    <t>из них на бюджетных видах финансирования 
(из строки 01)</t>
  </si>
  <si>
    <t>из них с целью экспертизы 
(из строки 02)</t>
  </si>
  <si>
    <t>в том числе выполненные 
(из строки 01):</t>
  </si>
  <si>
    <t xml:space="preserve">на промышленных предприятиях </t>
  </si>
  <si>
    <t xml:space="preserve">на предприятиях пищевой промышленности, общественного питания и торговли пищевыми продуктами </t>
  </si>
  <si>
    <t xml:space="preserve">на коммунальных объектах </t>
  </si>
  <si>
    <t xml:space="preserve">в детских и подростковых учреждениях </t>
  </si>
  <si>
    <t>на транспортных средствах</t>
  </si>
  <si>
    <t>Показатели</t>
  </si>
  <si>
    <t>Всего экспертиз</t>
  </si>
  <si>
    <t>Из них по радиотехническим объектам - всего (сумма граф 5-8)</t>
  </si>
  <si>
    <t>Радиолокационные станции</t>
  </si>
  <si>
    <t>Телевизионные станции</t>
  </si>
  <si>
    <t>Радиовещательные станции</t>
  </si>
  <si>
    <t>БС подвижной связи</t>
  </si>
  <si>
    <t>Число экспертиз объектов</t>
  </si>
  <si>
    <t>Число экспертиз в порядке надзора</t>
  </si>
  <si>
    <t>из них не соответствуют санитарным нормам (из строки 02)</t>
  </si>
  <si>
    <t>Таблица 5а. ЭКСПЕРТИЗЫ ОБЪЕКТОВ ПО ФИЗИЧЕСКИМ ФАКТОРАМ
(НА БЮДЖЕТНЫХ И ВНЕБЮДЖЕТНЫХ ВИДАХ ФИНАНСИРОВАНИЯ)</t>
  </si>
  <si>
    <t>Общее число выполненных измерений&lt;*&gt;</t>
  </si>
  <si>
    <t>Число измерений в порядке надзора&lt;*&gt;</t>
  </si>
  <si>
    <t>Число измерений в целях оценки продукции&lt;*&gt;</t>
  </si>
  <si>
    <t xml:space="preserve">ДЕЯТЕЛЬНОСТЬ ЛАБОРАТОРИЙ ПО ПРОВЕДЕНИЮ МИКРОБИОЛОГИЧЕСКИХ (БАКТЕРИОЛОГИЧЕСКИХ, ОСОБО ОПАСНЫХ ИНФЕКЦИЙ, ВИРУСОЛОГИЧЕСКИХ, СЕРОЛОГИЧЕСКИХ), ПАРАЗИТОЛОГИЧЕСКИХ, МОЛЕКУЛЯРНО-БИОЛОГИЧЕСКИХ, ЭНТОМОЛОГИЧЕСКИХ ИССЛЕДОВАНИЙ </t>
  </si>
  <si>
    <t>Таблица 6. КОЛИЧЕСТВО ИССЛЕДОВАНИЙ, ВЫПОЛНЕННЫХ ЛАБОРАТОРИЯМИ</t>
  </si>
  <si>
    <t xml:space="preserve"> (6000) </t>
  </si>
  <si>
    <t>Исследуемый материал</t>
  </si>
  <si>
    <t>ВСЕГО
исследований</t>
  </si>
  <si>
    <t>в том числе исследования:</t>
  </si>
  <si>
    <t xml:space="preserve">бактериоло-
гические </t>
  </si>
  <si>
    <t>на особо опас-
ные инфекции</t>
  </si>
  <si>
    <t>вирусоло-
гические</t>
  </si>
  <si>
    <t xml:space="preserve">паразито-
логические </t>
  </si>
  <si>
    <t>энтомоло-
гические</t>
  </si>
  <si>
    <t>молекулярно-биологические</t>
  </si>
  <si>
    <t>Всего (сумма граф 5, 7, 9, 11, 13, 15, 17)</t>
  </si>
  <si>
    <t>из них на бюджет-
ных видах финанси-
рования (сумма граф 6, 8, 10, 12, 14, 16, 18)</t>
  </si>
  <si>
    <t>из них на бюд-
жетных видах финан-
сиро-
вания</t>
  </si>
  <si>
    <t xml:space="preserve">вода питьевая централизованного водоснабжения, в том числе горячая </t>
  </si>
  <si>
    <t xml:space="preserve">вода питьевая нецентрализованного водоснабжения </t>
  </si>
  <si>
    <t xml:space="preserve">вода поверхностных водных объектов </t>
  </si>
  <si>
    <t xml:space="preserve">вода плавательных бассейнов </t>
  </si>
  <si>
    <t xml:space="preserve">сточные воды, ил </t>
  </si>
  <si>
    <t xml:space="preserve">песок, почва </t>
  </si>
  <si>
    <t xml:space="preserve">продовольственное сырье и пищевые продукты (включая исследования на антибиотики) </t>
  </si>
  <si>
    <t xml:space="preserve">парфюмерно-косметическая продукция </t>
  </si>
  <si>
    <t xml:space="preserve">смывы (включая контроль качества дезинфекции) </t>
  </si>
  <si>
    <t xml:space="preserve">воздух помещений </t>
  </si>
  <si>
    <t xml:space="preserve">аптечные формы </t>
  </si>
  <si>
    <t xml:space="preserve">материал на стерильность, в том числе ампульная косметика </t>
  </si>
  <si>
    <t xml:space="preserve">мелкие млекопитающие </t>
  </si>
  <si>
    <t xml:space="preserve">членистоногие </t>
  </si>
  <si>
    <t xml:space="preserve">Исследования материала от людей </t>
  </si>
  <si>
    <t>Всего исследований (сумма строк 02, 18)</t>
  </si>
  <si>
    <t>Исследования материала из объектов окружающей среды - всего (сумма строк 03-17)</t>
  </si>
  <si>
    <t xml:space="preserve">прочие&lt;*&gt; </t>
  </si>
  <si>
    <t>Таблица 7. САНИТАРНО-БАКТЕРИОЛОГИЧЕСКИЕ, САНИТАРНО-ВИРУСОЛОГИЧЕСКИЕ, ЭНТОМОЛОГИЧЕСКИЕ, САНИТАРНО-ПАРАЗИТОЛОГИЧЕСКИЕ ИССЛЕДОВАНИЯ ВОДЫ, ПРОДОВОЛЬСТВЕННОГО СЫРЬЯ И ПИЩЕВЫХ ПРОДУКТОВ, МАТЕРИАЛА ОБЪЕКТОВ ОКРУЖАЮЩЕЙ СРЕДЫ</t>
  </si>
  <si>
    <t xml:space="preserve"> (7000) </t>
  </si>
  <si>
    <t>Определяемые показатели</t>
  </si>
  <si>
    <t>ВСЕГО (сумма граф 4-18)</t>
  </si>
  <si>
    <t>вода питье-
вая 
центра-
лизо-
ванного водо-
снабже-
ния, в т.ч. го-
рячая</t>
  </si>
  <si>
    <t>вода питье-
вая не-
цен-
тра-
лизо-
ванно-
го водо-
снаб-
жения</t>
  </si>
  <si>
    <t>вода по-
верх-
ност-
ных вод-
ных объек-
тов</t>
  </si>
  <si>
    <t>вода пла-
ва-
тель-
ных бас-
сей-
нов</t>
  </si>
  <si>
    <t>сточ-
ные воды, ил</t>
  </si>
  <si>
    <t>продо-
вольст-
венное сырье и пищевые продук-
ты (в т.ч. исследо-
вания на антибио-
тики)</t>
  </si>
  <si>
    <t>пар-
фю-
мер-
ная ко-
сме-
ти-
чес-
кая про-
дук-
ция</t>
  </si>
  <si>
    <t>смы-
вы (вклю-
чая конт-
роль ка-
чества дезин-
фек-
ции)</t>
  </si>
  <si>
    <t>воз-
дух поме-
ще-
ний</t>
  </si>
  <si>
    <t>ап-
теч-
ные фор-
мы</t>
  </si>
  <si>
    <t>мате-
риал на сте-
риль-
ность, в т.ч. ам-
пуль-
ная косме-
тика</t>
  </si>
  <si>
    <t>мел-
кие млеко-
питаю-
щие</t>
  </si>
  <si>
    <t>чле-
нисто-
ногие</t>
  </si>
  <si>
    <t xml:space="preserve">Санитарно-бактериологические: </t>
  </si>
  <si>
    <t>Всего проб</t>
  </si>
  <si>
    <t>из них не соответствующих гигиеническим нормативам</t>
  </si>
  <si>
    <t>Всего исследований</t>
  </si>
  <si>
    <t>в том числе на:</t>
  </si>
  <si>
    <t xml:space="preserve">сальмонеллы, шигеллы </t>
  </si>
  <si>
    <t xml:space="preserve">из них с выделением: </t>
  </si>
  <si>
    <t>сальмонелл</t>
  </si>
  <si>
    <t>шигелл</t>
  </si>
  <si>
    <t>листерии моноцитогенес</t>
  </si>
  <si>
    <t>из них с выделением возбудителя</t>
  </si>
  <si>
    <t>легионеллы</t>
  </si>
  <si>
    <t>стафилококк золотистый</t>
  </si>
  <si>
    <t>общие колиформные бактерии (БГКП)</t>
  </si>
  <si>
    <t>колифаги</t>
  </si>
  <si>
    <t>синегнойную палочку</t>
  </si>
  <si>
    <t>клостридию ботулинум</t>
  </si>
  <si>
    <t xml:space="preserve"> из них</t>
  </si>
  <si>
    <t xml:space="preserve"> с выделением возбудителя</t>
  </si>
  <si>
    <t xml:space="preserve"> с обнаружением токсина</t>
  </si>
  <si>
    <t>антибиотики</t>
  </si>
  <si>
    <t>из них с обнаружением</t>
  </si>
  <si>
    <t xml:space="preserve">Санитарно-бактериологические на особо опасные и природно-очаговые инфекции: </t>
  </si>
  <si>
    <t xml:space="preserve">Всего проб </t>
  </si>
  <si>
    <t>из них положительных</t>
  </si>
  <si>
    <t>холеру</t>
  </si>
  <si>
    <t>из них с выделением возбудителей холеры:</t>
  </si>
  <si>
    <t>О1, О139</t>
  </si>
  <si>
    <t>не О1, не О139</t>
  </si>
  <si>
    <t>иерсиниозов</t>
  </si>
  <si>
    <t>листериоз</t>
  </si>
  <si>
    <t>туляремию</t>
  </si>
  <si>
    <t>сибирскую язву</t>
  </si>
  <si>
    <t>бруцеллез</t>
  </si>
  <si>
    <t>лептоспироз</t>
  </si>
  <si>
    <t>клещевой боррелиоз</t>
  </si>
  <si>
    <t xml:space="preserve">Санитарно-вирусологические: </t>
  </si>
  <si>
    <t xml:space="preserve">из них не соответствующих гигиеническим нормативам </t>
  </si>
  <si>
    <t xml:space="preserve">в том числе с выделением вирусов: </t>
  </si>
  <si>
    <t>полиовируса тип I</t>
  </si>
  <si>
    <t>полиовируса тип II</t>
  </si>
  <si>
    <t>полиовируса тип III</t>
  </si>
  <si>
    <t>Коксаки А</t>
  </si>
  <si>
    <t>Коксаки В</t>
  </si>
  <si>
    <t>ЕСНО</t>
  </si>
  <si>
    <t>57</t>
  </si>
  <si>
    <t>нетипируемых ЦПА</t>
  </si>
  <si>
    <t>58</t>
  </si>
  <si>
    <t>59</t>
  </si>
  <si>
    <t xml:space="preserve">Санитарно-паразитологические: </t>
  </si>
  <si>
    <t>60</t>
  </si>
  <si>
    <t>61</t>
  </si>
  <si>
    <t>62</t>
  </si>
  <si>
    <t xml:space="preserve">в том числе с выделением: </t>
  </si>
  <si>
    <t xml:space="preserve">цист лямблий </t>
  </si>
  <si>
    <t>63</t>
  </si>
  <si>
    <t>ооцист криптоспоридий</t>
  </si>
  <si>
    <t>64</t>
  </si>
  <si>
    <t>яиц остриц</t>
  </si>
  <si>
    <t>65</t>
  </si>
  <si>
    <t>яиц аскарид</t>
  </si>
  <si>
    <t>66</t>
  </si>
  <si>
    <t>яиц власоглава</t>
  </si>
  <si>
    <t>67</t>
  </si>
  <si>
    <t>яиц токсокар</t>
  </si>
  <si>
    <t>68</t>
  </si>
  <si>
    <t>яиц широкого и других лентецов</t>
  </si>
  <si>
    <t>69</t>
  </si>
  <si>
    <t>яиц описторха, клонорха и прочих трематод</t>
  </si>
  <si>
    <t>70</t>
  </si>
  <si>
    <t>онкосфер тениид</t>
  </si>
  <si>
    <t>71</t>
  </si>
  <si>
    <t>яиц, личинок стронгилоид</t>
  </si>
  <si>
    <t>72</t>
  </si>
  <si>
    <t>личинок трихинелл</t>
  </si>
  <si>
    <t>73</t>
  </si>
  <si>
    <t>личинок анизакид</t>
  </si>
  <si>
    <t>74</t>
  </si>
  <si>
    <t>75</t>
  </si>
  <si>
    <t>76</t>
  </si>
  <si>
    <t>77</t>
  </si>
  <si>
    <t>в том числе с обнаружением личинок:</t>
  </si>
  <si>
    <t>78</t>
  </si>
  <si>
    <t xml:space="preserve"> комаров</t>
  </si>
  <si>
    <t>79</t>
  </si>
  <si>
    <t xml:space="preserve"> жуков</t>
  </si>
  <si>
    <t>80</t>
  </si>
  <si>
    <t xml:space="preserve"> мух</t>
  </si>
  <si>
    <t>81</t>
  </si>
  <si>
    <t xml:space="preserve"> различных молей</t>
  </si>
  <si>
    <t>82</t>
  </si>
  <si>
    <t xml:space="preserve"> прочие</t>
  </si>
  <si>
    <t>83</t>
  </si>
  <si>
    <t>про-
чие&lt;*&gt;</t>
  </si>
  <si>
    <t>про-
чие &lt;*&gt;</t>
  </si>
  <si>
    <t>прочие инфекции&lt;*&gt;</t>
  </si>
  <si>
    <t>из них с выделением 
(обнаружением) 
возбудителей&lt;*&gt;</t>
  </si>
  <si>
    <t>прочих&lt;*&gt;</t>
  </si>
  <si>
    <t>Таблица 8. СЕРОЛОГИЧЕСКИЕ ИССЛЕДОВАНИЯ ВОДЫ, ПРОДОВОЛЬСТВЕННОГО СЫРЬЯ И ПИЩЕВЫХ ПРОДУКТОВ, МАТЕРИАЛА ОБЪЕКТОВ ОКРУЖАЮЩЕЙ СРЕДЫ</t>
  </si>
  <si>
    <t xml:space="preserve"> (8000) </t>
  </si>
  <si>
    <t>ВСЕГО (сумма граф 4-14)</t>
  </si>
  <si>
    <t>вода питьевая централи-
зованно-
го водо-
снабже-
ния, в т.ч. горячая</t>
  </si>
  <si>
    <t>вода питьевая нецентра-
лизован-
ного во-
доснаб-
жения</t>
  </si>
  <si>
    <t>вода поверх-
ност-
ных водных объек-
тов</t>
  </si>
  <si>
    <t>вода пла-
ватель-
ных 
бас-
сей-
нов</t>
  </si>
  <si>
    <t>песок, почва</t>
  </si>
  <si>
    <t>продо-
вольст-
венное сырье и пище-
вые 
про-
дукты</t>
  </si>
  <si>
    <t>смывы (вклю-
чая контроль качества дезин-
фекции)</t>
  </si>
  <si>
    <t>мелкие млеко-
питаю-
щие</t>
  </si>
  <si>
    <t xml:space="preserve">Всего исследований </t>
  </si>
  <si>
    <t>из них с положительным результатом</t>
  </si>
  <si>
    <t xml:space="preserve"> псевдотуберкулез </t>
  </si>
  <si>
    <t xml:space="preserve"> иерсиниозы (энтероколитика)</t>
  </si>
  <si>
    <t xml:space="preserve"> туляремию</t>
  </si>
  <si>
    <t xml:space="preserve"> сибирскую язву</t>
  </si>
  <si>
    <t xml:space="preserve"> бруцеллез</t>
  </si>
  <si>
    <t>хламидиоз</t>
  </si>
  <si>
    <t>лихорадку Ку</t>
  </si>
  <si>
    <t>геморрагическую лихорадку с почечным синдромом</t>
  </si>
  <si>
    <t xml:space="preserve">крымскую геморрагическую лихорадку </t>
  </si>
  <si>
    <t>лихорадку Западного Нила</t>
  </si>
  <si>
    <t>гепатит А</t>
  </si>
  <si>
    <t>ротавирусы</t>
  </si>
  <si>
    <t>клещевой энцефалит</t>
  </si>
  <si>
    <t>другие арбовирусы&lt;*&gt;</t>
  </si>
  <si>
    <t>из них с положительным результатом&lt;*&gt;</t>
  </si>
  <si>
    <t xml:space="preserve"> прочие&lt;*&gt;</t>
  </si>
  <si>
    <t>_________________
&lt;*&gt;  Расшифровать.</t>
  </si>
  <si>
    <t>Таблица 9. МОЛЕКУЛЯРНО-БИОЛОГИЧЕСКИЕ ИССЛЕДОВАНИЯ ВОДЫ, ПРОДОВОЛЬСТВЕННОГО СЫРЬЯ И ПИЩЕВЫХ ПРОДУКТОВ, МАТЕРИАЛА ОБЪЕКТОВ ОКРУЖАЮЩЕЙ СРЕДЫ</t>
  </si>
  <si>
    <t xml:space="preserve"> (9000) </t>
  </si>
  <si>
    <t>вода питьевая центра-
лизован-
ного водо-
снабже-
ния, в т.ч. горячая</t>
  </si>
  <si>
    <t>вода 
по-
верх-
ност-
ных водных объек-
тов</t>
  </si>
  <si>
    <t>вода плава-
тель-
ных бас-
сей-
нов</t>
  </si>
  <si>
    <t>продо-
вольст-
венное сырье и пище-
вые про-
дукты</t>
  </si>
  <si>
    <t>смывы (включая контроль качества дезин-
фекции)</t>
  </si>
  <si>
    <t xml:space="preserve">ГМО </t>
  </si>
  <si>
    <t>из них с положительным результатом (более 0,9%)</t>
  </si>
  <si>
    <t xml:space="preserve">ГММ </t>
  </si>
  <si>
    <t>легионеллез</t>
  </si>
  <si>
    <t>псевдотуберкулез</t>
  </si>
  <si>
    <t>иерсиниоз (энтероколитика)</t>
  </si>
  <si>
    <t xml:space="preserve">клещевой боррелиоз (болезнь Лайма), клещевой энцефалит, анаплазмоз, эрлихиоз </t>
  </si>
  <si>
    <t>из них с положительным результатом - всего</t>
  </si>
  <si>
    <t>в том числе (из строки 24) на:</t>
  </si>
  <si>
    <t>анаплазмоз</t>
  </si>
  <si>
    <t>эрлихиоз</t>
  </si>
  <si>
    <t>энтеровирусы</t>
  </si>
  <si>
    <t>в том числе (из строки 32) на:</t>
  </si>
  <si>
    <t>полиовирусы</t>
  </si>
  <si>
    <t>неполиоэнтеровирусы</t>
  </si>
  <si>
    <t xml:space="preserve">гепатит А </t>
  </si>
  <si>
    <t>Таблица 10. БАКТЕРИОЛОГИЧЕСКИЕ, СЕРОЛОГИЧЕСКИЕ, МОЛЕКУЛЯРНО-БИОЛОГИЧЕСКИЕ, МИКРОСКОПИЧЕСКИЕ ИССЛЕДОВАНИЯ ПРОБ ИЗ ПРИРОДНЫХ ОЧАГОВ ИНФЕКЦИОННЫХ ЗАБОЛЕВАНИЙ</t>
  </si>
  <si>
    <t xml:space="preserve"> (10000) </t>
  </si>
  <si>
    <t>Нозологические формы</t>
  </si>
  <si>
    <t>Комары</t>
  </si>
  <si>
    <t>Клещи</t>
  </si>
  <si>
    <t>Слепни</t>
  </si>
  <si>
    <t>Прочие членистоногие</t>
  </si>
  <si>
    <t>Млекопитающие</t>
  </si>
  <si>
    <t>чис-
ло осо-
бей</t>
  </si>
  <si>
    <t>число иссле-
дова-
ний</t>
  </si>
  <si>
    <t>из них поло-
житель-
ные</t>
  </si>
  <si>
    <t>чис-
ло 
осо-
бей</t>
  </si>
  <si>
    <t>в том числе методами:</t>
  </si>
  <si>
    <t>крымскую геморрагическую лихорадку</t>
  </si>
  <si>
    <t>другие арбовирусные инфекции</t>
  </si>
  <si>
    <t>клещевой боррелиоз (болезнь Лайма)</t>
  </si>
  <si>
    <t>клещевой сыпной тиф</t>
  </si>
  <si>
    <t>Микроскопическим</t>
  </si>
  <si>
    <t xml:space="preserve">Бактериологическим - всего </t>
  </si>
  <si>
    <t>Серологическими - всего</t>
  </si>
  <si>
    <t>Молекулярно-биологическим - всего</t>
  </si>
  <si>
    <t>______________
&lt;*&gt; Расшифровать.</t>
  </si>
  <si>
    <t>Таблица 11. БАКТЕРИОЛОГИЧЕСКИЕ, ВИРУСОЛОГИЧЕСКИЕ И ПАРАЗИТОЛОГИЧЕСКИЕ ИССЛЕДОВАНИЯ МАТЕРИАЛА ОТ ЛЮДЕЙ</t>
  </si>
  <si>
    <t xml:space="preserve"> (11000) </t>
  </si>
  <si>
    <t>Код по ОКЕИ: единица - 642; человек - 792</t>
  </si>
  <si>
    <t>Проведены исследования
на возбудителей</t>
  </si>
  <si>
    <t>Всего лиц</t>
  </si>
  <si>
    <t>Всего иссле-
дований</t>
  </si>
  <si>
    <t>больных и с подозре-
нием на заболевание</t>
  </si>
  <si>
    <t>по эпидпо-
казаниям 
(в том числе контактные)</t>
  </si>
  <si>
    <t>с профи-
лакти-
ческой целью</t>
  </si>
  <si>
    <t>Сальмонеллы, шигеллы - всего</t>
  </si>
  <si>
    <t>из них с выделением:</t>
  </si>
  <si>
    <t xml:space="preserve">сальмонелл </t>
  </si>
  <si>
    <t>брюшного тифа</t>
  </si>
  <si>
    <t>паратифа А и Б</t>
  </si>
  <si>
    <t>Зонне</t>
  </si>
  <si>
    <t>Флекснера</t>
  </si>
  <si>
    <t>Эшерихии - всего</t>
  </si>
  <si>
    <t xml:space="preserve"> в том числе с выделением возбудителей:</t>
  </si>
  <si>
    <t xml:space="preserve"> энтеропатогенных</t>
  </si>
  <si>
    <t xml:space="preserve"> энтеротоксигенных</t>
  </si>
  <si>
    <t xml:space="preserve"> энтерогеморрагических</t>
  </si>
  <si>
    <t>энтероинвазивных</t>
  </si>
  <si>
    <t>Дифтерию - всего</t>
  </si>
  <si>
    <t>в том числе с выделением штамма:</t>
  </si>
  <si>
    <t xml:space="preserve">C. gravis токсигенного </t>
  </si>
  <si>
    <t xml:space="preserve">C. gravis нетоксигенного </t>
  </si>
  <si>
    <t xml:space="preserve">C. mitis токсигенного </t>
  </si>
  <si>
    <t xml:space="preserve">C. mitis нетоксигенного </t>
  </si>
  <si>
    <t xml:space="preserve">Коклюш, паракоклюш </t>
  </si>
  <si>
    <t>Менингиты - всего</t>
  </si>
  <si>
    <t xml:space="preserve">Стафилококк </t>
  </si>
  <si>
    <t>из них с выделением золотистого стафилококка</t>
  </si>
  <si>
    <t>в том числе MRSA</t>
  </si>
  <si>
    <t xml:space="preserve"> Легионеллез </t>
  </si>
  <si>
    <t>Ботулизм</t>
  </si>
  <si>
    <t>Прочие (чувствительность к антибиотикам, кровь на гемокультуру, желчь и др.)</t>
  </si>
  <si>
    <t xml:space="preserve">в том числе на: </t>
  </si>
  <si>
    <t xml:space="preserve">Холеру - всего </t>
  </si>
  <si>
    <t>из них с выделением возбудителей:</t>
  </si>
  <si>
    <t>О139</t>
  </si>
  <si>
    <t xml:space="preserve">Иерсиниозы - всего </t>
  </si>
  <si>
    <t>псевдотуберкулеза</t>
  </si>
  <si>
    <t>иерсиниоза (энтероколитика)</t>
  </si>
  <si>
    <t>Листериоз - всего</t>
  </si>
  <si>
    <t xml:space="preserve">Туляремию </t>
  </si>
  <si>
    <t xml:space="preserve">Сибирскую язву </t>
  </si>
  <si>
    <t xml:space="preserve">Бруцеллез </t>
  </si>
  <si>
    <t xml:space="preserve">Лептоспироз </t>
  </si>
  <si>
    <t xml:space="preserve">Клещевой боррелиоз </t>
  </si>
  <si>
    <t xml:space="preserve">Прочие </t>
  </si>
  <si>
    <t xml:space="preserve">Вирусы гриппа - всего </t>
  </si>
  <si>
    <t>в том числе с выделением возбудителей:</t>
  </si>
  <si>
    <t>А Н1N1</t>
  </si>
  <si>
    <t>A N3N2</t>
  </si>
  <si>
    <t>B</t>
  </si>
  <si>
    <t>Респираторные вирусы</t>
  </si>
  <si>
    <t xml:space="preserve">Энтеровирусы - всего </t>
  </si>
  <si>
    <t>полиомиелита I</t>
  </si>
  <si>
    <t>полиомиелита II</t>
  </si>
  <si>
    <t>полиомиелита III</t>
  </si>
  <si>
    <t>Нетипируемые вирусы - всего</t>
  </si>
  <si>
    <t>ГА</t>
  </si>
  <si>
    <t>ЦПА</t>
  </si>
  <si>
    <t>Прочие</t>
  </si>
  <si>
    <t xml:space="preserve">Малярию и других кровепаразитов - всего </t>
  </si>
  <si>
    <t xml:space="preserve">в том числе с выделением возбудителей - всего </t>
  </si>
  <si>
    <t xml:space="preserve">в том числе плазмодии малярии: </t>
  </si>
  <si>
    <t xml:space="preserve">трехдневной </t>
  </si>
  <si>
    <t xml:space="preserve">четырехдневной </t>
  </si>
  <si>
    <t xml:space="preserve">тропической </t>
  </si>
  <si>
    <t>овале</t>
  </si>
  <si>
    <t>84</t>
  </si>
  <si>
    <t xml:space="preserve">Гельминтозы и протозоозы - всего </t>
  </si>
  <si>
    <t>85</t>
  </si>
  <si>
    <t xml:space="preserve"> из них энтеробиоз (из строки 85)</t>
  </si>
  <si>
    <t>86</t>
  </si>
  <si>
    <t>из них с выделением возбудителей - всего 
(из строки 85)</t>
  </si>
  <si>
    <t>87</t>
  </si>
  <si>
    <t xml:space="preserve">в том числе: </t>
  </si>
  <si>
    <t>острицы</t>
  </si>
  <si>
    <t>88</t>
  </si>
  <si>
    <t>аскариды</t>
  </si>
  <si>
    <t>89</t>
  </si>
  <si>
    <t>власоглав</t>
  </si>
  <si>
    <t>90</t>
  </si>
  <si>
    <t>стронгилоиды</t>
  </si>
  <si>
    <t>91</t>
  </si>
  <si>
    <t>карликовый цепень</t>
  </si>
  <si>
    <t>92</t>
  </si>
  <si>
    <t>описторх и другие трематоды</t>
  </si>
  <si>
    <t>93</t>
  </si>
  <si>
    <t>тенииды (тениаринхус сагинатус, тениа солиум)</t>
  </si>
  <si>
    <t>94</t>
  </si>
  <si>
    <t>широкий лентец</t>
  </si>
  <si>
    <t>95</t>
  </si>
  <si>
    <t>дирофилярии</t>
  </si>
  <si>
    <t>96</t>
  </si>
  <si>
    <t>лямблии</t>
  </si>
  <si>
    <t>97</t>
  </si>
  <si>
    <t>криптоспоридии</t>
  </si>
  <si>
    <t>98</t>
  </si>
  <si>
    <t>бластоцисты</t>
  </si>
  <si>
    <t>99</t>
  </si>
  <si>
    <t>100</t>
  </si>
  <si>
    <t>Паразитарных болезней - всего (сумма строк 78, 85)</t>
  </si>
  <si>
    <t xml:space="preserve">Вирусных инфекций - всего </t>
  </si>
  <si>
    <t>других &lt;*&gt;</t>
  </si>
  <si>
    <t xml:space="preserve"> другие &lt;*&gt;</t>
  </si>
  <si>
    <t>из них с выделением возбудителей &lt;*&gt;</t>
  </si>
  <si>
    <t>прочие кровепаразиты &lt;*&gt;</t>
  </si>
  <si>
    <t>прочие гельминтозы и протозоозы &lt;*&gt;</t>
  </si>
  <si>
    <t>из них с выделением возбудителей &lt;**&gt;</t>
  </si>
  <si>
    <t>менингококка &lt;**&gt;</t>
  </si>
  <si>
    <t>О1&lt;**&gt;</t>
  </si>
  <si>
    <t>&lt;**&gt; Указать серотип (серовар).</t>
  </si>
  <si>
    <t>с профилакти-
ческой целью</t>
  </si>
  <si>
    <t>больных и с подозрением на заболевание</t>
  </si>
  <si>
    <t>Таблица 12. ИССЛЕДОВАНИЯ МАТЕРИАЛА ОТ ЛЮДЕЙ НА БАКТЕРИАЛЬНЫЕ, ВИРУСНЫЕ, ПАРАЗИТАРНЫЕ ЗАБОЛЕВАНИЯ МОЛЕКУЛЯРНО-БИОЛОГИЧЕСКИМИ МЕТОДАМИ</t>
  </si>
  <si>
    <t xml:space="preserve"> (12000) </t>
  </si>
  <si>
    <t>Проведены исследования 
на ДНК (РНК) возбудителей</t>
  </si>
  <si>
    <t>с профилак-
тической целью</t>
  </si>
  <si>
    <t>брюшной тиф, паратифы</t>
  </si>
  <si>
    <t>из них с обнаружением НК</t>
  </si>
  <si>
    <t>сальмонеллез</t>
  </si>
  <si>
    <t>дизентерию</t>
  </si>
  <si>
    <t>дифтерию</t>
  </si>
  <si>
    <t>столбняк</t>
  </si>
  <si>
    <t>коклюш, паракоклюш</t>
  </si>
  <si>
    <t>менингококк</t>
  </si>
  <si>
    <t>иерсиниозы (энтероколитика)</t>
  </si>
  <si>
    <t>другие риккетсиозы</t>
  </si>
  <si>
    <t>грипп А, В</t>
  </si>
  <si>
    <t>грипп А H1N1</t>
  </si>
  <si>
    <t>грипп А H3N2</t>
  </si>
  <si>
    <t>грипп H5N1</t>
  </si>
  <si>
    <t>грипп B</t>
  </si>
  <si>
    <t>грипп (прочие)</t>
  </si>
  <si>
    <t>парагрипп</t>
  </si>
  <si>
    <t>аденовирусы</t>
  </si>
  <si>
    <t>RS-вирусы</t>
  </si>
  <si>
    <t>энтеровирусы - всего</t>
  </si>
  <si>
    <t>из них полиовирусы (из строки 65)</t>
  </si>
  <si>
    <t>калицивирусы: норовирусы 1 и 2 типа</t>
  </si>
  <si>
    <t>астровирусы</t>
  </si>
  <si>
    <t>хантавирусы (ГЛПС)</t>
  </si>
  <si>
    <t>цитомегаловирус</t>
  </si>
  <si>
    <t>герпес</t>
  </si>
  <si>
    <t>гепатит В</t>
  </si>
  <si>
    <t>гепатит С</t>
  </si>
  <si>
    <t>гепатит Д</t>
  </si>
  <si>
    <t>эхинококкоз</t>
  </si>
  <si>
    <t>описторхоз</t>
  </si>
  <si>
    <t>101</t>
  </si>
  <si>
    <t>трихинеллез</t>
  </si>
  <si>
    <t>102</t>
  </si>
  <si>
    <t>103</t>
  </si>
  <si>
    <t>токсокароз</t>
  </si>
  <si>
    <t>104</t>
  </si>
  <si>
    <t>105</t>
  </si>
  <si>
    <t>токсоплазмоз</t>
  </si>
  <si>
    <t>106</t>
  </si>
  <si>
    <t>107</t>
  </si>
  <si>
    <t>лямблиоз</t>
  </si>
  <si>
    <t>108</t>
  </si>
  <si>
    <t>109</t>
  </si>
  <si>
    <t>110</t>
  </si>
  <si>
    <t>111</t>
  </si>
  <si>
    <t>Других инфекций - всего</t>
  </si>
  <si>
    <t>112</t>
  </si>
  <si>
    <t>уреаплазмоз</t>
  </si>
  <si>
    <t>113</t>
  </si>
  <si>
    <t>114</t>
  </si>
  <si>
    <t>микоплазмоз</t>
  </si>
  <si>
    <t>115</t>
  </si>
  <si>
    <t>116</t>
  </si>
  <si>
    <t>117</t>
  </si>
  <si>
    <t>118</t>
  </si>
  <si>
    <t>трихомониаз</t>
  </si>
  <si>
    <t>119</t>
  </si>
  <si>
    <t>120</t>
  </si>
  <si>
    <t>Особо опасных и природно-очаговых инфекций - всего</t>
  </si>
  <si>
    <t>Бактериальных инфекций - всего</t>
  </si>
  <si>
    <t>Вирусных инфекций - всего</t>
  </si>
  <si>
    <t>Паразитарных болезней - всего</t>
  </si>
  <si>
    <t>по эпидпоказаниям
(в том числе контактные)</t>
  </si>
  <si>
    <t>_____________
&lt;*&gt; Расшифровать.</t>
  </si>
  <si>
    <t>Таблица 13. СЕРОЛОГИЧЕСКИЕ ИССЛЕДОВАНИЯ МАТЕРИАЛА ОТ ЛЮДЕЙ НА БАКТЕРИАЛЬНЫЕ, ВИРУСНЫЕ, ПАРАЗИТАРНЫЕ ЗАБОЛЕВАНИЯ</t>
  </si>
  <si>
    <t xml:space="preserve"> (13000) </t>
  </si>
  <si>
    <t>Проведены исследования на инфекционные заболевания</t>
  </si>
  <si>
    <t>Обследовано лиц с парными сыворотками</t>
  </si>
  <si>
    <t>Обследовано лиц с одиночными сыворотками</t>
  </si>
  <si>
    <t>Обследовано лиц с другим биологическим материалом</t>
  </si>
  <si>
    <t>Обследовано лиц по показаниям:</t>
  </si>
  <si>
    <t>Всего</t>
  </si>
  <si>
    <t>больные и с подо-
зрением на забо-
левание</t>
  </si>
  <si>
    <t>по эпид-
показа-
ниям 
(в т.ч. кон-
тактные)</t>
  </si>
  <si>
    <t>с серо-
конвер-
сией</t>
  </si>
  <si>
    <t>с нали-
чием антигена</t>
  </si>
  <si>
    <t>с нали-
чием антител</t>
  </si>
  <si>
    <t>дизентерия</t>
  </si>
  <si>
    <t>дифтерия</t>
  </si>
  <si>
    <t>холера</t>
  </si>
  <si>
    <t>туляремия</t>
  </si>
  <si>
    <t>эпидемический сыпной тиф и болезнь Брилла-Цинссера</t>
  </si>
  <si>
    <t>лихорадка Ку</t>
  </si>
  <si>
    <t>грипп А Н1N1</t>
  </si>
  <si>
    <t>грипп А Н3N2</t>
  </si>
  <si>
    <t>грипп В</t>
  </si>
  <si>
    <t>парагрипп 1</t>
  </si>
  <si>
    <t>парагрипп 2</t>
  </si>
  <si>
    <t>парагрипп 3</t>
  </si>
  <si>
    <t>корь</t>
  </si>
  <si>
    <t>краснуха</t>
  </si>
  <si>
    <t>эпидемический паротит</t>
  </si>
  <si>
    <t>полиомиелит I типа</t>
  </si>
  <si>
    <t>полиомиелит II типа</t>
  </si>
  <si>
    <t>полиомиелит III типа</t>
  </si>
  <si>
    <t>ГЛПС</t>
  </si>
  <si>
    <t>крымская геморрагическая лихорадка</t>
  </si>
  <si>
    <t>лихорадка Западного Нила</t>
  </si>
  <si>
    <t>аскаридоз</t>
  </si>
  <si>
    <t xml:space="preserve">Бактериальные инфекции - всего </t>
  </si>
  <si>
    <t xml:space="preserve">Особо опасные и природно-очаговые инфекции - всего </t>
  </si>
  <si>
    <t xml:space="preserve">Вирусные инфекции - всего </t>
  </si>
  <si>
    <t>Паразитарные болезни - всего</t>
  </si>
  <si>
    <t xml:space="preserve">Другие инфекции - всего </t>
  </si>
  <si>
    <t>прочие &lt;*&gt;</t>
  </si>
  <si>
    <t>другие арбовирусы &lt;*&gt;</t>
  </si>
  <si>
    <t>Таблица 14. СЕРОЛОГИЧЕСКИЕ ИССЛЕДОВАНИЯ МАТЕРИАЛА ОТ ЛЮДЕЙ НА КОЛЛЕКТИВНЫЙ 
ИММУНИТЕТ К ВОЗБУДИТЕЛЯМ ИНФЕКЦИОННЫХ ЗАБОЛЕВАНИЙ</t>
  </si>
  <si>
    <t xml:space="preserve"> (14000) </t>
  </si>
  <si>
    <t>Наименование инфекционного заболевания</t>
  </si>
  <si>
    <t>в том числе количество сывороток от лиц в возрасте:</t>
  </si>
  <si>
    <t>1-2 года</t>
  </si>
  <si>
    <t>из них серо-
пози-
тив-
ных</t>
  </si>
  <si>
    <t>3-4 года</t>
  </si>
  <si>
    <t>9-10 лет</t>
  </si>
  <si>
    <t>14 лет</t>
  </si>
  <si>
    <t>16-17 лет</t>
  </si>
  <si>
    <t>23-25 лет</t>
  </si>
  <si>
    <t>30 лет и стар-
ше</t>
  </si>
  <si>
    <t>дру-
гих 
воз-
рас-
тов</t>
  </si>
  <si>
    <t xml:space="preserve">Полиомиелит - всего </t>
  </si>
  <si>
    <t>в том числе типа:</t>
  </si>
  <si>
    <t xml:space="preserve">1 </t>
  </si>
  <si>
    <t xml:space="preserve">2 </t>
  </si>
  <si>
    <t xml:space="preserve">3 </t>
  </si>
  <si>
    <t>1+2+3 (серонегативные)</t>
  </si>
  <si>
    <t>Гепатит А</t>
  </si>
  <si>
    <t>Гепатит В</t>
  </si>
  <si>
    <t>Эпидемический паротит</t>
  </si>
  <si>
    <t>Корь</t>
  </si>
  <si>
    <t>Краснуха</t>
  </si>
  <si>
    <t>Клещевой энцефалит</t>
  </si>
  <si>
    <t>Грипп А Н1N1</t>
  </si>
  <si>
    <t>Грипп В</t>
  </si>
  <si>
    <t>Дифтерия</t>
  </si>
  <si>
    <t>Столбняк</t>
  </si>
  <si>
    <t>Туляремия</t>
  </si>
  <si>
    <t>Грипп - другие типы &lt;*&gt;</t>
  </si>
  <si>
    <t>Таблица 15. ПРИМЕНЕНИЕ СОВРЕМЕННЫХ МЕТОДОВ ИССЛЕДОВАНИЯ В ДЕЯТЕЛЬНОСТИ ЛАБОРАТОРИЙ</t>
  </si>
  <si>
    <t xml:space="preserve"> (15000) </t>
  </si>
  <si>
    <t>Вид контроля</t>
  </si>
  <si>
    <t>Лаборатории (подразделения)</t>
  </si>
  <si>
    <t>бакте-
риологи-
ческая</t>
  </si>
  <si>
    <t>особо опасных инфекций</t>
  </si>
  <si>
    <t>вирусо-
логичес-
кая</t>
  </si>
  <si>
    <t>парази-
тологи-
ческая</t>
  </si>
  <si>
    <t>Количество выполненных исследований по новым методикам - всего</t>
  </si>
  <si>
    <t xml:space="preserve">Исследования методами: </t>
  </si>
  <si>
    <t>Иммунофлуоресцентным</t>
  </si>
  <si>
    <t>Иммуноферментным</t>
  </si>
  <si>
    <t>Молекулярно-генетическим (ПЦР)</t>
  </si>
  <si>
    <t>в том числе на ГМО</t>
  </si>
  <si>
    <t>Измерения импеданса</t>
  </si>
  <si>
    <t>Хромато-масс-спектрометрическим</t>
  </si>
  <si>
    <t>Таблица 16. ИССЛЕДОВАНИЯ ПО КОНТРОЛЮ КАЧЕСТВА РАБОТЫ ЛАБОРАТОРИЙ</t>
  </si>
  <si>
    <t xml:space="preserve"> (16000) </t>
  </si>
  <si>
    <t>Объект контроля</t>
  </si>
  <si>
    <t>ВНУТРЕННИЙ КОНТРОЛЬ КАЧЕСТВА</t>
  </si>
  <si>
    <t>Всего исследований, в том числе:</t>
  </si>
  <si>
    <t>Лабораторная посуда</t>
  </si>
  <si>
    <t>Микробная обсемененность поверхности помещений и оборудования</t>
  </si>
  <si>
    <t>Микробная обсемененность воздуха</t>
  </si>
  <si>
    <t>Фильтровальные установки</t>
  </si>
  <si>
    <t>Качественный и количественный контроль питательных сред</t>
  </si>
  <si>
    <t xml:space="preserve">Бактериологический контроль </t>
  </si>
  <si>
    <t>стерилизаторов</t>
  </si>
  <si>
    <t xml:space="preserve">Профессиональное тестирование: </t>
  </si>
  <si>
    <t xml:space="preserve">из них подтверждено </t>
  </si>
  <si>
    <t>ВНЕШНИЙ КОНТРОЛЬ КАЧЕСТВА РАБОТЫ ЛАБОРАТОРИЙ ПОДВЕДОМСТВЕННЫХ УЧРЕЖДЕНИЙ</t>
  </si>
  <si>
    <t xml:space="preserve">Проверка питательных сред: </t>
  </si>
  <si>
    <t>поступило всего</t>
  </si>
  <si>
    <t xml:space="preserve"> из них непригодны для посева</t>
  </si>
  <si>
    <t xml:space="preserve">Принято проб на идентификацию </t>
  </si>
  <si>
    <t xml:space="preserve"> из них подтверждено</t>
  </si>
  <si>
    <t>выдано шифрованных проб для подтверждения</t>
  </si>
  <si>
    <t>Прочими &lt;*&gt;</t>
  </si>
  <si>
    <t>другие&lt;**&gt;</t>
  </si>
  <si>
    <t>_________________
&lt;*&gt; Расшифровать методы, не вошедшие в перечень таблицы.</t>
  </si>
  <si>
    <t>&lt;**&gt; Расшифровать (самостоятельные лабораторные подразделения).</t>
  </si>
  <si>
    <t>&lt;***&gt; Назвать НД.</t>
  </si>
  <si>
    <t>другие &lt;**&gt;</t>
  </si>
  <si>
    <t>бактериологи-
ческая</t>
  </si>
  <si>
    <t>вирусо-
логическая</t>
  </si>
  <si>
    <t>парази-
тологическая</t>
  </si>
  <si>
    <t>Прочие&lt;*&gt;</t>
  </si>
  <si>
    <t>_________________
&lt;*&gt; Расшифровать объекты контроля, не перечисленные в таблице.</t>
  </si>
  <si>
    <t>информационных технологий экстремальных проблем":</t>
  </si>
  <si>
    <t>7 февраля</t>
  </si>
  <si>
    <t>территориии 
по ОКАТО</t>
  </si>
  <si>
    <t xml:space="preserve">врачи по са- нитар- но-ги- гиени- ческим лабора- торным иссле- довани- ям </t>
  </si>
  <si>
    <t xml:space="preserve">Другие специ- алисты с выс-
шим про- фессио- наль- ным (неме- дицин- ским) обра- зова- нием - всего           </t>
  </si>
  <si>
    <t>Пищевые продукты, продоволь-
ственное сырье</t>
  </si>
  <si>
    <t>Непродо-вольствен-
ные товары</t>
  </si>
  <si>
    <t>Культуры микро-организмов</t>
  </si>
  <si>
    <t>Биологи-
ческий материал</t>
  </si>
  <si>
    <t>Компакт-диски</t>
  </si>
  <si>
    <t>Лаборатории санитарно-гигиенического профиля всего проб (сумма строк 04, 07, 10, 13)</t>
  </si>
  <si>
    <t>Химические 
всего проб</t>
  </si>
  <si>
    <t>Токсикологические
всего проб</t>
  </si>
  <si>
    <t>Физических факторов
всего объектов</t>
  </si>
  <si>
    <t>Радиологические
всего проб</t>
  </si>
  <si>
    <t>Лаборатории микро-биологического профиля всего проб (сумма строк 19, 22, 25, 28, 31)</t>
  </si>
  <si>
    <t>Бактериологические 
всего проб</t>
  </si>
  <si>
    <t>Вирусологические 
всего проб</t>
  </si>
  <si>
    <t>Паразитологические 
всего проб</t>
  </si>
  <si>
    <t>товары бытовой химии и лакокра-
сочные материалы</t>
  </si>
  <si>
    <t>&lt;*&gt; Расшифровать в пояснительной записке.</t>
  </si>
  <si>
    <t>&lt;**&gt; Указать количество исследований, выполненных не физико-химическими методами (гравиметрическим, тетриметрическим, органолептическим и др.).</t>
  </si>
  <si>
    <t>парфюмерно-косметические изделия и средства гигиены полости рта</t>
  </si>
  <si>
    <t>&lt;*&gt;, &lt;**&gt; Порядок расчета описан в инструкции по заполнению таблицы.</t>
  </si>
  <si>
    <t>_______________
&lt;*&gt; В соответствии с протоколами измерений.</t>
  </si>
  <si>
    <t>_____________
&lt;*&gt; Расшифровать в пояснительной записке.</t>
  </si>
  <si>
    <t>псевдотуберкулез и иерсиниозы</t>
  </si>
  <si>
    <t>из них с обнаружением возбудителей: 
псевдотуберкулеза</t>
  </si>
  <si>
    <t xml:space="preserve">Энтомологические: </t>
  </si>
  <si>
    <t>_______________
&lt;*&gt; Расшифровать.</t>
  </si>
  <si>
    <t xml:space="preserve">Бактериальных инфекций - всего </t>
  </si>
  <si>
    <t>Коли-
чество сыво-
роток - ВСЕГО (сумма нечетных граф)</t>
  </si>
  <si>
    <t>из них серо-
пози-
тивных - ВСЕГО (сумма четных граф)</t>
  </si>
  <si>
    <t>Грипп F Н3N2</t>
  </si>
  <si>
    <t>Форма N 2-13</t>
  </si>
  <si>
    <t>вида деятельности 
по ОКВЭД</t>
  </si>
  <si>
    <t xml:space="preserve">хими-ки-экс- перты учреж- дений здра- воох- ране- ния  </t>
  </si>
  <si>
    <t>Количество внедренных методик
всего &lt;***&gt;</t>
  </si>
  <si>
    <t xml:space="preserve">приготовлено шифрованных проб
всего: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</si>
</sst>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53">
      <alignment/>
      <protection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justify" wrapText="1"/>
    </xf>
    <xf numFmtId="49" fontId="1" fillId="0" borderId="15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justify" wrapText="1"/>
    </xf>
    <xf numFmtId="49" fontId="1" fillId="0" borderId="0" xfId="53" applyNumberFormat="1" applyFont="1" applyAlignment="1">
      <alignment wrapText="1"/>
      <protection/>
    </xf>
    <xf numFmtId="49" fontId="1" fillId="0" borderId="0" xfId="53" applyNumberFormat="1" applyFont="1" applyAlignment="1">
      <alignment horizontal="left" wrapText="1"/>
      <protection/>
    </xf>
    <xf numFmtId="49" fontId="1" fillId="0" borderId="18" xfId="0" applyNumberFormat="1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justify"/>
    </xf>
    <xf numFmtId="0" fontId="1" fillId="0" borderId="0" xfId="53" applyFont="1">
      <alignment/>
      <protection/>
    </xf>
    <xf numFmtId="0" fontId="1" fillId="0" borderId="0" xfId="53" applyFont="1" applyAlignment="1">
      <alignment horizontal="left" indent="1"/>
      <protection/>
    </xf>
    <xf numFmtId="0" fontId="1" fillId="0" borderId="15" xfId="0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left"/>
    </xf>
    <xf numFmtId="49" fontId="1" fillId="0" borderId="17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shrinkToFit="1"/>
    </xf>
    <xf numFmtId="49" fontId="1" fillId="0" borderId="17" xfId="0" applyNumberFormat="1" applyFont="1" applyBorder="1" applyAlignment="1">
      <alignment horizontal="left" indent="3"/>
    </xf>
    <xf numFmtId="49" fontId="1" fillId="0" borderId="15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vertical="center" indent="1"/>
    </xf>
    <xf numFmtId="3" fontId="1" fillId="0" borderId="20" xfId="0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 indent="1"/>
    </xf>
    <xf numFmtId="49" fontId="1" fillId="0" borderId="15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shrinkToFit="1"/>
    </xf>
    <xf numFmtId="49" fontId="1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shrinkToFi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indent="2"/>
    </xf>
    <xf numFmtId="49" fontId="1" fillId="0" borderId="18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left" wrapText="1" indent="4"/>
    </xf>
    <xf numFmtId="49" fontId="1" fillId="0" borderId="18" xfId="0" applyNumberFormat="1" applyFont="1" applyBorder="1" applyAlignment="1">
      <alignment horizontal="left" wrapText="1" indent="4"/>
    </xf>
    <xf numFmtId="49" fontId="1" fillId="0" borderId="15" xfId="0" applyNumberFormat="1" applyFont="1" applyBorder="1" applyAlignment="1">
      <alignment horizontal="left" wrapText="1" indent="4"/>
    </xf>
    <xf numFmtId="49" fontId="1" fillId="0" borderId="15" xfId="0" applyNumberFormat="1" applyFont="1" applyBorder="1" applyAlignment="1">
      <alignment horizontal="left" indent="2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 indent="3"/>
    </xf>
    <xf numFmtId="49" fontId="1" fillId="0" borderId="18" xfId="0" applyNumberFormat="1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indent="1"/>
    </xf>
    <xf numFmtId="1" fontId="1" fillId="0" borderId="15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wrapText="1" inden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49" fontId="1" fillId="0" borderId="2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horizontal="left" wrapText="1" indent="1"/>
    </xf>
    <xf numFmtId="49" fontId="1" fillId="0" borderId="0" xfId="0" applyNumberFormat="1" applyFont="1" applyFill="1" applyBorder="1" applyAlignment="1">
      <alignment horizontal="left" wrapText="1" indent="1"/>
    </xf>
    <xf numFmtId="49" fontId="1" fillId="0" borderId="33" xfId="0" applyNumberFormat="1" applyFont="1" applyFill="1" applyBorder="1" applyAlignment="1">
      <alignment horizontal="left" wrapText="1" indent="1"/>
    </xf>
    <xf numFmtId="49" fontId="1" fillId="0" borderId="18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left" wrapText="1" indent="2"/>
    </xf>
    <xf numFmtId="49" fontId="1" fillId="0" borderId="0" xfId="0" applyNumberFormat="1" applyFont="1" applyFill="1" applyBorder="1" applyAlignment="1">
      <alignment horizontal="left" wrapText="1" indent="2"/>
    </xf>
    <xf numFmtId="49" fontId="1" fillId="0" borderId="33" xfId="0" applyNumberFormat="1" applyFont="1" applyFill="1" applyBorder="1" applyAlignment="1">
      <alignment horizontal="left" wrapText="1" indent="2"/>
    </xf>
    <xf numFmtId="49" fontId="1" fillId="0" borderId="18" xfId="0" applyNumberFormat="1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left"/>
    </xf>
    <xf numFmtId="49" fontId="5" fillId="0" borderId="43" xfId="0" applyNumberFormat="1" applyFont="1" applyFill="1" applyBorder="1" applyAlignment="1">
      <alignment horizontal="left"/>
    </xf>
    <xf numFmtId="49" fontId="5" fillId="0" borderId="44" xfId="0" applyNumberFormat="1" applyFont="1" applyFill="1" applyBorder="1" applyAlignment="1">
      <alignment horizontal="left"/>
    </xf>
    <xf numFmtId="49" fontId="5" fillId="0" borderId="45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left" wrapText="1"/>
    </xf>
    <xf numFmtId="49" fontId="1" fillId="0" borderId="47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center" wrapText="1"/>
    </xf>
    <xf numFmtId="49" fontId="1" fillId="0" borderId="47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49" fontId="1" fillId="0" borderId="0" xfId="0" applyNumberFormat="1" applyFont="1" applyAlignment="1">
      <alignment horizontal="left" wrapText="1" indent="1"/>
    </xf>
    <xf numFmtId="49" fontId="1" fillId="0" borderId="20" xfId="53" applyNumberFormat="1" applyFont="1" applyBorder="1" applyAlignment="1">
      <alignment horizontal="right" wrapText="1"/>
      <protection/>
    </xf>
    <xf numFmtId="49" fontId="1" fillId="0" borderId="0" xfId="0" applyNumberFormat="1" applyFont="1" applyAlignment="1">
      <alignment horizontal="left" vertical="center" indent="1"/>
    </xf>
    <xf numFmtId="49" fontId="1" fillId="0" borderId="2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center" shrinkToFit="1"/>
    </xf>
    <xf numFmtId="3" fontId="1" fillId="0" borderId="16" xfId="0" applyNumberFormat="1" applyFont="1" applyBorder="1" applyAlignment="1">
      <alignment horizontal="center" shrinkToFit="1"/>
    </xf>
    <xf numFmtId="49" fontId="1" fillId="0" borderId="19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58</xdr:row>
      <xdr:rowOff>85725</xdr:rowOff>
    </xdr:from>
    <xdr:to>
      <xdr:col>2</xdr:col>
      <xdr:colOff>514350</xdr:colOff>
      <xdr:row>59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419600" y="11791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58</xdr:row>
      <xdr:rowOff>85725</xdr:rowOff>
    </xdr:from>
    <xdr:to>
      <xdr:col>4</xdr:col>
      <xdr:colOff>9525</xdr:colOff>
      <xdr:row>59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829175" y="11791950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58</xdr:row>
      <xdr:rowOff>85725</xdr:rowOff>
    </xdr:from>
    <xdr:to>
      <xdr:col>4</xdr:col>
      <xdr:colOff>504825</xdr:colOff>
      <xdr:row>59</xdr:row>
      <xdr:rowOff>104775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448425" y="11791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1400175</xdr:colOff>
      <xdr:row>54</xdr:row>
      <xdr:rowOff>38100</xdr:rowOff>
    </xdr:from>
    <xdr:to>
      <xdr:col>2</xdr:col>
      <xdr:colOff>19050</xdr:colOff>
      <xdr:row>56</xdr:row>
      <xdr:rowOff>85725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400175" y="11096625"/>
          <a:ext cx="2781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180975</xdr:colOff>
      <xdr:row>54</xdr:row>
      <xdr:rowOff>38100</xdr:rowOff>
    </xdr:from>
    <xdr:to>
      <xdr:col>4</xdr:col>
      <xdr:colOff>723900</xdr:colOff>
      <xdr:row>56</xdr:row>
      <xdr:rowOff>85725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11096625"/>
          <a:ext cx="2581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1400175</xdr:colOff>
      <xdr:row>58</xdr:row>
      <xdr:rowOff>66675</xdr:rowOff>
    </xdr:from>
    <xdr:to>
      <xdr:col>2</xdr:col>
      <xdr:colOff>19050</xdr:colOff>
      <xdr:row>59</xdr:row>
      <xdr:rowOff>85725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400175" y="11772900"/>
          <a:ext cx="2781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57150</xdr:rowOff>
    </xdr:from>
    <xdr:to>
      <xdr:col>0</xdr:col>
      <xdr:colOff>1695450</xdr:colOff>
      <xdr:row>56</xdr:row>
      <xdr:rowOff>114300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0" y="10953750"/>
          <a:ext cx="16954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составление формы</a:t>
          </a:r>
        </a:p>
      </xdr:txBody>
    </xdr:sp>
    <xdr:clientData/>
  </xdr:twoCellAnchor>
  <xdr:twoCellAnchor>
    <xdr:from>
      <xdr:col>0</xdr:col>
      <xdr:colOff>1676400</xdr:colOff>
      <xdr:row>56</xdr:row>
      <xdr:rowOff>76200</xdr:rowOff>
    </xdr:from>
    <xdr:to>
      <xdr:col>2</xdr:col>
      <xdr:colOff>66675</xdr:colOff>
      <xdr:row>57</xdr:row>
      <xdr:rowOff>95250</xdr:rowOff>
    </xdr:to>
    <xdr:grpSp>
      <xdr:nvGrpSpPr>
        <xdr:cNvPr id="8" name="Group 9"/>
        <xdr:cNvGrpSpPr>
          <a:grpSpLocks/>
        </xdr:cNvGrpSpPr>
      </xdr:nvGrpSpPr>
      <xdr:grpSpPr>
        <a:xfrm>
          <a:off x="1676400" y="11458575"/>
          <a:ext cx="2552700" cy="180975"/>
          <a:chOff x="263" y="4479"/>
          <a:chExt cx="197" cy="19"/>
        </a:xfrm>
        <a:solidFill>
          <a:srgbClr val="FFFFFF"/>
        </a:solidFill>
      </xdr:grpSpPr>
      <xdr:sp fLocksText="0">
        <xdr:nvSpPr>
          <xdr:cNvPr id="9" name="Text Box 10"/>
          <xdr:cNvSpPr txBox="1">
            <a:spLocks noChangeArrowheads="1"/>
          </xdr:cNvSpPr>
        </xdr:nvSpPr>
        <xdr:spPr>
          <a:xfrm>
            <a:off x="267" y="4479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263" y="4480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56</xdr:row>
      <xdr:rowOff>76200</xdr:rowOff>
    </xdr:from>
    <xdr:to>
      <xdr:col>4</xdr:col>
      <xdr:colOff>762000</xdr:colOff>
      <xdr:row>57</xdr:row>
      <xdr:rowOff>95250</xdr:rowOff>
    </xdr:to>
    <xdr:grpSp>
      <xdr:nvGrpSpPr>
        <xdr:cNvPr id="11" name="Group 12"/>
        <xdr:cNvGrpSpPr>
          <a:grpSpLocks/>
        </xdr:cNvGrpSpPr>
      </xdr:nvGrpSpPr>
      <xdr:grpSpPr>
        <a:xfrm>
          <a:off x="4362450" y="11458575"/>
          <a:ext cx="2600325" cy="180975"/>
          <a:chOff x="476" y="4479"/>
          <a:chExt cx="197" cy="19"/>
        </a:xfrm>
        <a:solidFill>
          <a:srgbClr val="FFFFFF"/>
        </a:solidFill>
      </xdr:grpSpPr>
      <xdr:sp fLocksText="0">
        <xdr:nvSpPr>
          <xdr:cNvPr id="12" name="Text Box 13"/>
          <xdr:cNvSpPr txBox="1">
            <a:spLocks noChangeArrowheads="1"/>
          </xdr:cNvSpPr>
        </xdr:nvSpPr>
        <xdr:spPr>
          <a:xfrm>
            <a:off x="480" y="4479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(Ф.И.О.)</a:t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476" y="4480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56</xdr:row>
      <xdr:rowOff>76200</xdr:rowOff>
    </xdr:from>
    <xdr:to>
      <xdr:col>6</xdr:col>
      <xdr:colOff>619125</xdr:colOff>
      <xdr:row>57</xdr:row>
      <xdr:rowOff>95250</xdr:rowOff>
    </xdr:to>
    <xdr:grpSp>
      <xdr:nvGrpSpPr>
        <xdr:cNvPr id="14" name="Group 15"/>
        <xdr:cNvGrpSpPr>
          <a:grpSpLocks/>
        </xdr:cNvGrpSpPr>
      </xdr:nvGrpSpPr>
      <xdr:grpSpPr>
        <a:xfrm>
          <a:off x="7096125" y="11458575"/>
          <a:ext cx="1495425" cy="180975"/>
          <a:chOff x="687" y="619"/>
          <a:chExt cx="121" cy="19"/>
        </a:xfrm>
        <a:solidFill>
          <a:srgbClr val="FFFFFF"/>
        </a:solidFill>
      </xdr:grpSpPr>
      <xdr:sp fLocksText="0">
        <xdr:nvSpPr>
          <xdr:cNvPr id="15" name="Text Box 16"/>
          <xdr:cNvSpPr txBox="1">
            <a:spLocks noChangeArrowheads="1"/>
          </xdr:cNvSpPr>
        </xdr:nvSpPr>
        <xdr:spPr>
          <a:xfrm>
            <a:off x="691" y="619"/>
            <a:ext cx="11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687" y="620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1724025</xdr:colOff>
      <xdr:row>59</xdr:row>
      <xdr:rowOff>76200</xdr:rowOff>
    </xdr:from>
    <xdr:to>
      <xdr:col>2</xdr:col>
      <xdr:colOff>104775</xdr:colOff>
      <xdr:row>60</xdr:row>
      <xdr:rowOff>95250</xdr:rowOff>
    </xdr:to>
    <xdr:grpSp>
      <xdr:nvGrpSpPr>
        <xdr:cNvPr id="17" name="Group 18"/>
        <xdr:cNvGrpSpPr>
          <a:grpSpLocks/>
        </xdr:cNvGrpSpPr>
      </xdr:nvGrpSpPr>
      <xdr:grpSpPr>
        <a:xfrm>
          <a:off x="1724025" y="11944350"/>
          <a:ext cx="2543175" cy="180975"/>
          <a:chOff x="266" y="671"/>
          <a:chExt cx="197" cy="19"/>
        </a:xfrm>
        <a:solidFill>
          <a:srgbClr val="FFFFFF"/>
        </a:solidFill>
      </xdr:grpSpPr>
      <xdr:sp fLocksText="0">
        <xdr:nvSpPr>
          <xdr:cNvPr id="18" name="Text Box 19"/>
          <xdr:cNvSpPr txBox="1">
            <a:spLocks noChangeArrowheads="1"/>
          </xdr:cNvSpPr>
        </xdr:nvSpPr>
        <xdr:spPr>
          <a:xfrm>
            <a:off x="270" y="671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(номер контактного телефона)</a:t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266" y="672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58</xdr:row>
      <xdr:rowOff>85725</xdr:rowOff>
    </xdr:from>
    <xdr:to>
      <xdr:col>4</xdr:col>
      <xdr:colOff>876300</xdr:colOff>
      <xdr:row>60</xdr:row>
      <xdr:rowOff>104775</xdr:rowOff>
    </xdr:to>
    <xdr:grpSp>
      <xdr:nvGrpSpPr>
        <xdr:cNvPr id="20" name="Group 21"/>
        <xdr:cNvGrpSpPr>
          <a:grpSpLocks/>
        </xdr:cNvGrpSpPr>
      </xdr:nvGrpSpPr>
      <xdr:grpSpPr>
        <a:xfrm>
          <a:off x="4362450" y="11791950"/>
          <a:ext cx="2714625" cy="342900"/>
          <a:chOff x="476" y="654"/>
          <a:chExt cx="200" cy="36"/>
        </a:xfrm>
        <a:solidFill>
          <a:srgbClr val="FFFFFF"/>
        </a:solidFill>
      </xdr:grpSpPr>
      <xdr:sp fLocksText="0">
        <xdr:nvSpPr>
          <xdr:cNvPr id="21" name="Text Box 22"/>
          <xdr:cNvSpPr txBox="1">
            <a:spLocks noChangeArrowheads="1"/>
          </xdr:cNvSpPr>
        </xdr:nvSpPr>
        <xdr:spPr>
          <a:xfrm>
            <a:off x="482" y="671"/>
            <a:ext cx="19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(дата составления документа)</a:t>
            </a:r>
          </a:p>
        </xdr:txBody>
      </xdr:sp>
      <xdr:grpSp>
        <xdr:nvGrpSpPr>
          <xdr:cNvPr id="22" name="Group 23"/>
          <xdr:cNvGrpSpPr>
            <a:grpSpLocks/>
          </xdr:cNvGrpSpPr>
        </xdr:nvGrpSpPr>
        <xdr:grpSpPr>
          <a:xfrm>
            <a:off x="476" y="654"/>
            <a:ext cx="200" cy="21"/>
            <a:chOff x="476" y="654"/>
            <a:chExt cx="200" cy="21"/>
          </a:xfrm>
          <a:solidFill>
            <a:srgbClr val="FFFFFF"/>
          </a:solidFill>
        </xdr:grpSpPr>
        <xdr:grpSp>
          <xdr:nvGrpSpPr>
            <xdr:cNvPr id="23" name="Group 24"/>
            <xdr:cNvGrpSpPr>
              <a:grpSpLocks/>
            </xdr:cNvGrpSpPr>
          </xdr:nvGrpSpPr>
          <xdr:grpSpPr>
            <a:xfrm>
              <a:off x="484" y="672"/>
              <a:ext cx="160" cy="0"/>
              <a:chOff x="473" y="366"/>
              <a:chExt cx="160" cy="0"/>
            </a:xfrm>
            <a:solidFill>
              <a:srgbClr val="FFFFFF"/>
            </a:solidFill>
          </xdr:grpSpPr>
          <xdr:sp>
            <xdr:nvSpPr>
              <xdr:cNvPr id="24" name="Line 25"/>
              <xdr:cNvSpPr>
                <a:spLocks/>
              </xdr:cNvSpPr>
            </xdr:nvSpPr>
            <xdr:spPr>
              <a:xfrm>
                <a:off x="473" y="366"/>
                <a:ext cx="2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Line 26"/>
              <xdr:cNvSpPr>
                <a:spLocks/>
              </xdr:cNvSpPr>
            </xdr:nvSpPr>
            <xdr:spPr>
              <a:xfrm>
                <a:off x="511" y="366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Line 27"/>
              <xdr:cNvSpPr>
                <a:spLocks/>
              </xdr:cNvSpPr>
            </xdr:nvSpPr>
            <xdr:spPr>
              <a:xfrm>
                <a:off x="607" y="366"/>
                <a:ext cx="2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 fLocksText="0">
          <xdr:nvSpPr>
            <xdr:cNvPr id="27" name="Text Box 28"/>
            <xdr:cNvSpPr txBox="1">
              <a:spLocks noChangeArrowheads="1"/>
            </xdr:cNvSpPr>
          </xdr:nvSpPr>
          <xdr:spPr>
            <a:xfrm>
              <a:off x="476" y="654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8" name="Text Box 29"/>
            <xdr:cNvSpPr txBox="1">
              <a:spLocks noChangeArrowheads="1"/>
            </xdr:cNvSpPr>
          </xdr:nvSpPr>
          <xdr:spPr>
            <a:xfrm>
              <a:off x="511" y="654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30"/>
            <xdr:cNvSpPr txBox="1">
              <a:spLocks noChangeArrowheads="1"/>
            </xdr:cNvSpPr>
          </xdr:nvSpPr>
          <xdr:spPr>
            <a:xfrm>
              <a:off x="604" y="655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0" name="Text Box 31"/>
            <xdr:cNvSpPr txBox="1">
              <a:spLocks noChangeArrowheads="1"/>
            </xdr:cNvSpPr>
          </xdr:nvSpPr>
          <xdr:spPr>
            <a:xfrm>
              <a:off x="650" y="655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50</xdr:row>
      <xdr:rowOff>114300</xdr:rowOff>
    </xdr:from>
    <xdr:to>
      <xdr:col>0</xdr:col>
      <xdr:colOff>1695450</xdr:colOff>
      <xdr:row>53</xdr:row>
      <xdr:rowOff>0</xdr:rowOff>
    </xdr:to>
    <xdr:sp fLocksText="0">
      <xdr:nvSpPr>
        <xdr:cNvPr id="31" name="Text Box 32"/>
        <xdr:cNvSpPr txBox="1">
          <a:spLocks noChangeArrowheads="1"/>
        </xdr:cNvSpPr>
      </xdr:nvSpPr>
      <xdr:spPr>
        <a:xfrm>
          <a:off x="0" y="10525125"/>
          <a:ext cx="1695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Руководитель организации</a:t>
          </a:r>
        </a:p>
      </xdr:txBody>
    </xdr:sp>
    <xdr:clientData/>
  </xdr:twoCellAnchor>
  <xdr:twoCellAnchor>
    <xdr:from>
      <xdr:col>0</xdr:col>
      <xdr:colOff>1714500</xdr:colOff>
      <xdr:row>52</xdr:row>
      <xdr:rowOff>133350</xdr:rowOff>
    </xdr:from>
    <xdr:to>
      <xdr:col>2</xdr:col>
      <xdr:colOff>95250</xdr:colOff>
      <xdr:row>53</xdr:row>
      <xdr:rowOff>152400</xdr:rowOff>
    </xdr:to>
    <xdr:grpSp>
      <xdr:nvGrpSpPr>
        <xdr:cNvPr id="32" name="Group 33"/>
        <xdr:cNvGrpSpPr>
          <a:grpSpLocks/>
        </xdr:cNvGrpSpPr>
      </xdr:nvGrpSpPr>
      <xdr:grpSpPr>
        <a:xfrm>
          <a:off x="1714500" y="10868025"/>
          <a:ext cx="2543175" cy="180975"/>
          <a:chOff x="476" y="4479"/>
          <a:chExt cx="197" cy="19"/>
        </a:xfrm>
        <a:solidFill>
          <a:srgbClr val="FFFFFF"/>
        </a:solidFill>
      </xdr:grpSpPr>
      <xdr:sp fLocksText="0">
        <xdr:nvSpPr>
          <xdr:cNvPr id="33" name="Text Box 34"/>
          <xdr:cNvSpPr txBox="1">
            <a:spLocks noChangeArrowheads="1"/>
          </xdr:cNvSpPr>
        </xdr:nvSpPr>
        <xdr:spPr>
          <a:xfrm>
            <a:off x="480" y="4479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(Ф.И.О.)</a:t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476" y="4480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52</xdr:row>
      <xdr:rowOff>133350</xdr:rowOff>
    </xdr:from>
    <xdr:to>
      <xdr:col>3</xdr:col>
      <xdr:colOff>561975</xdr:colOff>
      <xdr:row>53</xdr:row>
      <xdr:rowOff>152400</xdr:rowOff>
    </xdr:to>
    <xdr:grpSp>
      <xdr:nvGrpSpPr>
        <xdr:cNvPr id="35" name="Group 36"/>
        <xdr:cNvGrpSpPr>
          <a:grpSpLocks/>
        </xdr:cNvGrpSpPr>
      </xdr:nvGrpSpPr>
      <xdr:grpSpPr>
        <a:xfrm>
          <a:off x="4381500" y="10868025"/>
          <a:ext cx="1495425" cy="180975"/>
          <a:chOff x="687" y="619"/>
          <a:chExt cx="121" cy="19"/>
        </a:xfrm>
        <a:solidFill>
          <a:srgbClr val="FFFFFF"/>
        </a:solidFill>
      </xdr:grpSpPr>
      <xdr:sp fLocksText="0">
        <xdr:nvSpPr>
          <xdr:cNvPr id="36" name="Text Box 37"/>
          <xdr:cNvSpPr txBox="1">
            <a:spLocks noChangeArrowheads="1"/>
          </xdr:cNvSpPr>
        </xdr:nvSpPr>
        <xdr:spPr>
          <a:xfrm>
            <a:off x="691" y="619"/>
            <a:ext cx="11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687" y="620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1409700</xdr:colOff>
      <xdr:row>50</xdr:row>
      <xdr:rowOff>152400</xdr:rowOff>
    </xdr:from>
    <xdr:to>
      <xdr:col>2</xdr:col>
      <xdr:colOff>28575</xdr:colOff>
      <xdr:row>52</xdr:row>
      <xdr:rowOff>142875</xdr:rowOff>
    </xdr:to>
    <xdr:sp fLocksText="0">
      <xdr:nvSpPr>
        <xdr:cNvPr id="38" name="Text Box 39"/>
        <xdr:cNvSpPr txBox="1">
          <a:spLocks noChangeArrowheads="1"/>
        </xdr:cNvSpPr>
      </xdr:nvSpPr>
      <xdr:spPr>
        <a:xfrm>
          <a:off x="1409700" y="10563225"/>
          <a:ext cx="2781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PageLayoutView="0" workbookViewId="0" topLeftCell="A1">
      <selection activeCell="N17" sqref="N17:O17"/>
    </sheetView>
  </sheetViews>
  <sheetFormatPr defaultColWidth="9.00390625" defaultRowHeight="12.75"/>
  <cols>
    <col min="1" max="1" width="9.875" style="2" customWidth="1"/>
    <col min="2" max="2" width="4.625" style="2" customWidth="1"/>
    <col min="3" max="3" width="17.625" style="2" customWidth="1"/>
    <col min="4" max="4" width="8.375" style="2" customWidth="1"/>
    <col min="5" max="5" width="5.875" style="2" customWidth="1"/>
    <col min="6" max="6" width="8.125" style="2" customWidth="1"/>
    <col min="7" max="7" width="4.375" style="2" customWidth="1"/>
    <col min="8" max="8" width="10.875" style="2" customWidth="1"/>
    <col min="9" max="9" width="4.00390625" style="2" customWidth="1"/>
    <col min="10" max="10" width="7.00390625" style="2" customWidth="1"/>
    <col min="11" max="11" width="10.75390625" style="2" customWidth="1"/>
    <col min="12" max="12" width="9.875" style="2" customWidth="1"/>
    <col min="13" max="13" width="9.75390625" style="2" customWidth="1"/>
    <col min="14" max="14" width="6.25390625" style="2" customWidth="1"/>
    <col min="15" max="15" width="11.125" style="2" customWidth="1"/>
    <col min="16" max="16" width="1.00390625" style="2" customWidth="1"/>
    <col min="17" max="16384" width="9.125" style="2" customWidth="1"/>
  </cols>
  <sheetData>
    <row r="1" spans="1:16" ht="25.5" customHeight="1" thickBot="1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"/>
    </row>
    <row r="2" spans="2:14" s="3" customFormat="1" ht="14.25" customHeight="1" thickBot="1">
      <c r="B2" s="158" t="s">
        <v>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2:15" s="3" customFormat="1" ht="13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4" s="3" customFormat="1" ht="14.25" customHeight="1" thickBot="1">
      <c r="B4" s="158" t="s">
        <v>10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/>
    </row>
    <row r="5" ht="13.5" customHeight="1" thickBot="1"/>
    <row r="6" spans="2:15" ht="14.25" customHeight="1" thickBot="1">
      <c r="B6" s="161" t="s">
        <v>11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"/>
    </row>
    <row r="7" ht="13.5" customHeight="1" thickBot="1"/>
    <row r="8" spans="1:15" ht="12.75">
      <c r="A8" s="163" t="s">
        <v>30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5"/>
    </row>
    <row r="9" spans="1:15" ht="12.75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/>
    </row>
    <row r="10" spans="1:15" ht="31.5" customHeight="1" thickBot="1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/>
    </row>
    <row r="11" ht="13.5" customHeight="1" thickBot="1"/>
    <row r="12" spans="2:14" ht="3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</row>
    <row r="13" spans="2:14" ht="53.25" customHeight="1">
      <c r="B13" s="175" t="s">
        <v>32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7"/>
    </row>
    <row r="14" spans="2:14" ht="12" customHeight="1">
      <c r="B14" s="6"/>
      <c r="C14" s="7"/>
      <c r="D14" s="7"/>
      <c r="E14" s="7"/>
      <c r="F14" s="8" t="s">
        <v>12</v>
      </c>
      <c r="G14" s="117"/>
      <c r="H14" s="117"/>
      <c r="I14" s="118" t="s">
        <v>13</v>
      </c>
      <c r="J14" s="118"/>
      <c r="K14" s="9"/>
      <c r="L14" s="9"/>
      <c r="M14" s="9"/>
      <c r="N14" s="10"/>
    </row>
    <row r="15" spans="2:14" ht="5.25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ht="13.5" customHeight="1" thickBot="1"/>
    <row r="17" spans="1:15" ht="13.5" thickBot="1">
      <c r="A17" s="120" t="s">
        <v>14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 t="s">
        <v>15</v>
      </c>
      <c r="L17" s="120"/>
      <c r="N17" s="130" t="s">
        <v>901</v>
      </c>
      <c r="O17" s="131"/>
    </row>
    <row r="18" spans="1:15" ht="3.7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5"/>
      <c r="K18" s="156"/>
      <c r="L18" s="157"/>
      <c r="N18" s="144" t="s">
        <v>25</v>
      </c>
      <c r="O18" s="144"/>
    </row>
    <row r="19" spans="1:18" ht="12" customHeight="1">
      <c r="A19" s="121" t="s">
        <v>34</v>
      </c>
      <c r="B19" s="122"/>
      <c r="C19" s="122"/>
      <c r="D19" s="122"/>
      <c r="E19" s="122"/>
      <c r="F19" s="122"/>
      <c r="G19" s="122"/>
      <c r="H19" s="122"/>
      <c r="I19" s="122"/>
      <c r="J19" s="123"/>
      <c r="K19" s="124" t="s">
        <v>16</v>
      </c>
      <c r="L19" s="125"/>
      <c r="N19" s="145"/>
      <c r="O19" s="145"/>
      <c r="R19" s="7"/>
    </row>
    <row r="20" spans="1:15" ht="12.75" customHeight="1">
      <c r="A20" s="126" t="s">
        <v>27</v>
      </c>
      <c r="B20" s="127"/>
      <c r="C20" s="127"/>
      <c r="D20" s="127"/>
      <c r="E20" s="127"/>
      <c r="F20" s="127"/>
      <c r="G20" s="127"/>
      <c r="H20" s="127"/>
      <c r="I20" s="127"/>
      <c r="J20" s="128"/>
      <c r="K20" s="129"/>
      <c r="L20" s="129"/>
      <c r="N20" s="145"/>
      <c r="O20" s="145"/>
    </row>
    <row r="21" spans="1:15" ht="12.75" customHeight="1">
      <c r="A21" s="140" t="s">
        <v>26</v>
      </c>
      <c r="B21" s="141"/>
      <c r="C21" s="141"/>
      <c r="D21" s="141"/>
      <c r="E21" s="141"/>
      <c r="F21" s="141"/>
      <c r="G21" s="141"/>
      <c r="H21" s="141"/>
      <c r="I21" s="141"/>
      <c r="J21" s="142"/>
      <c r="K21" s="124"/>
      <c r="L21" s="125"/>
      <c r="N21" s="145"/>
      <c r="O21" s="145"/>
    </row>
    <row r="22" spans="1:15" ht="12.75" customHeight="1" thickBot="1">
      <c r="A22" s="143" t="s">
        <v>17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12" t="s">
        <v>868</v>
      </c>
      <c r="L22" s="113"/>
      <c r="N22" s="146"/>
      <c r="O22" s="146"/>
    </row>
    <row r="23" spans="1:15" ht="14.25" customHeight="1" thickBot="1">
      <c r="A23" s="108" t="s">
        <v>867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12"/>
      <c r="L23" s="113"/>
      <c r="N23" s="109" t="s">
        <v>31</v>
      </c>
      <c r="O23" s="110"/>
    </row>
    <row r="24" spans="1:12" ht="12.75" customHeight="1">
      <c r="A24" s="111" t="s">
        <v>18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4"/>
      <c r="L24" s="115"/>
    </row>
    <row r="25" spans="1:11" ht="12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5" ht="12.75" customHeight="1">
      <c r="A26" s="147" t="s">
        <v>19</v>
      </c>
      <c r="B26" s="148"/>
      <c r="C26" s="148"/>
      <c r="D26" s="149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ht="12.75" customHeight="1" thickBot="1">
      <c r="A27" s="150" t="s">
        <v>20</v>
      </c>
      <c r="B27" s="151"/>
      <c r="C27" s="151"/>
      <c r="D27" s="151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 s="15" customFormat="1" ht="16.5" customHeight="1" thickBot="1">
      <c r="A28" s="133" t="s">
        <v>21</v>
      </c>
      <c r="B28" s="134"/>
      <c r="C28" s="136" t="s">
        <v>22</v>
      </c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</row>
    <row r="29" spans="1:15" s="15" customFormat="1" ht="49.5" customHeight="1">
      <c r="A29" s="135"/>
      <c r="B29" s="135"/>
      <c r="C29" s="104" t="s">
        <v>23</v>
      </c>
      <c r="D29" s="102"/>
      <c r="E29" s="102"/>
      <c r="F29" s="104" t="s">
        <v>902</v>
      </c>
      <c r="G29" s="102"/>
      <c r="H29" s="102"/>
      <c r="I29" s="103"/>
      <c r="J29" s="102" t="s">
        <v>869</v>
      </c>
      <c r="K29" s="102"/>
      <c r="L29" s="103"/>
      <c r="M29" s="104"/>
      <c r="N29" s="102"/>
      <c r="O29" s="103"/>
    </row>
    <row r="30" spans="1:15" s="15" customFormat="1" ht="13.5" thickBot="1">
      <c r="A30" s="119">
        <v>1</v>
      </c>
      <c r="B30" s="119"/>
      <c r="C30" s="96">
        <v>2</v>
      </c>
      <c r="D30" s="97"/>
      <c r="E30" s="97"/>
      <c r="F30" s="96">
        <v>3</v>
      </c>
      <c r="G30" s="97"/>
      <c r="H30" s="97"/>
      <c r="I30" s="98"/>
      <c r="J30" s="97">
        <v>4</v>
      </c>
      <c r="K30" s="97"/>
      <c r="L30" s="98"/>
      <c r="M30" s="96">
        <v>5</v>
      </c>
      <c r="N30" s="97"/>
      <c r="O30" s="98"/>
    </row>
    <row r="31" spans="1:15" s="15" customFormat="1" ht="13.5" thickBot="1">
      <c r="A31" s="132"/>
      <c r="B31" s="132"/>
      <c r="C31" s="99"/>
      <c r="D31" s="100"/>
      <c r="E31" s="100"/>
      <c r="F31" s="105"/>
      <c r="G31" s="100"/>
      <c r="H31" s="100"/>
      <c r="I31" s="106"/>
      <c r="J31" s="100"/>
      <c r="K31" s="100"/>
      <c r="L31" s="101"/>
      <c r="M31" s="99"/>
      <c r="N31" s="100"/>
      <c r="O31" s="101"/>
    </row>
    <row r="34" ht="12.75" hidden="1"/>
    <row r="35" ht="12.75" hidden="1"/>
    <row r="36" ht="12.75" hidden="1">
      <c r="J36" s="2" t="s">
        <v>24</v>
      </c>
    </row>
    <row r="37" ht="12.75" hidden="1"/>
    <row r="38" ht="12.75" hidden="1">
      <c r="L38" s="2" t="s">
        <v>24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/>
  <mergeCells count="46">
    <mergeCell ref="A18:J18"/>
    <mergeCell ref="K18:L18"/>
    <mergeCell ref="B2:N2"/>
    <mergeCell ref="B4:N4"/>
    <mergeCell ref="B6:N6"/>
    <mergeCell ref="A8:O10"/>
    <mergeCell ref="B12:N12"/>
    <mergeCell ref="B13:N13"/>
    <mergeCell ref="A17:J17"/>
    <mergeCell ref="A31:B31"/>
    <mergeCell ref="A28:B29"/>
    <mergeCell ref="C28:O28"/>
    <mergeCell ref="A21:J21"/>
    <mergeCell ref="K21:L21"/>
    <mergeCell ref="A22:J22"/>
    <mergeCell ref="N18:O22"/>
    <mergeCell ref="A26:D26"/>
    <mergeCell ref="A27:D27"/>
    <mergeCell ref="E26:O26"/>
    <mergeCell ref="A1:O1"/>
    <mergeCell ref="G14:H14"/>
    <mergeCell ref="I14:J14"/>
    <mergeCell ref="A30:B30"/>
    <mergeCell ref="K17:L17"/>
    <mergeCell ref="A19:J19"/>
    <mergeCell ref="K19:L19"/>
    <mergeCell ref="A20:J20"/>
    <mergeCell ref="K20:L20"/>
    <mergeCell ref="N17:O17"/>
    <mergeCell ref="E27:O27"/>
    <mergeCell ref="A23:J23"/>
    <mergeCell ref="N23:O23"/>
    <mergeCell ref="A24:J24"/>
    <mergeCell ref="K22:L24"/>
    <mergeCell ref="C29:E29"/>
    <mergeCell ref="M29:O29"/>
    <mergeCell ref="M30:O30"/>
    <mergeCell ref="M31:O31"/>
    <mergeCell ref="J29:L29"/>
    <mergeCell ref="C30:E30"/>
    <mergeCell ref="C31:E31"/>
    <mergeCell ref="F29:I29"/>
    <mergeCell ref="F30:I30"/>
    <mergeCell ref="F31:I31"/>
    <mergeCell ref="J30:L30"/>
    <mergeCell ref="J31:L31"/>
  </mergeCells>
  <printOptions/>
  <pageMargins left="0.7874015748031497" right="0" top="0.7874015748031497" bottom="0.3937007874015748" header="0.3937007874015748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1.75390625" defaultRowHeight="12.75" customHeight="1"/>
  <cols>
    <col min="1" max="1" width="46.00390625" style="38" customWidth="1"/>
    <col min="2" max="2" width="4.75390625" style="38" customWidth="1"/>
    <col min="3" max="3" width="7.375" style="38" customWidth="1"/>
    <col min="4" max="5" width="8.75390625" style="38" customWidth="1"/>
    <col min="6" max="6" width="6.75390625" style="38" customWidth="1"/>
    <col min="7" max="9" width="6.625" style="38" customWidth="1"/>
    <col min="10" max="10" width="6.75390625" style="38" customWidth="1"/>
    <col min="11" max="11" width="8.00390625" style="38" customWidth="1"/>
    <col min="12" max="14" width="6.625" style="38" customWidth="1"/>
    <col min="15" max="16384" width="1.75390625" style="38" customWidth="1"/>
  </cols>
  <sheetData>
    <row r="1" spans="1:14" ht="33" customHeight="1">
      <c r="A1" s="190" t="s">
        <v>485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.75" customHeight="1">
      <c r="A2" s="38" t="s">
        <v>486</v>
      </c>
      <c r="B2" s="188" t="s">
        <v>132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91" t="s">
        <v>372</v>
      </c>
      <c r="B3" s="191" t="s">
        <v>134</v>
      </c>
      <c r="C3" s="191" t="s">
        <v>487</v>
      </c>
      <c r="D3" s="194" t="s">
        <v>141</v>
      </c>
      <c r="E3" s="203"/>
      <c r="F3" s="203"/>
      <c r="G3" s="203"/>
      <c r="H3" s="203"/>
      <c r="I3" s="203"/>
      <c r="J3" s="203"/>
      <c r="K3" s="203"/>
      <c r="L3" s="203"/>
      <c r="M3" s="203"/>
      <c r="N3" s="195"/>
    </row>
    <row r="4" spans="1:14" ht="102">
      <c r="A4" s="193"/>
      <c r="B4" s="193"/>
      <c r="C4" s="193"/>
      <c r="D4" s="40" t="s">
        <v>488</v>
      </c>
      <c r="E4" s="40" t="s">
        <v>489</v>
      </c>
      <c r="F4" s="40" t="s">
        <v>490</v>
      </c>
      <c r="G4" s="40" t="s">
        <v>491</v>
      </c>
      <c r="H4" s="40" t="s">
        <v>378</v>
      </c>
      <c r="I4" s="40" t="s">
        <v>492</v>
      </c>
      <c r="J4" s="40" t="s">
        <v>493</v>
      </c>
      <c r="K4" s="40" t="s">
        <v>494</v>
      </c>
      <c r="L4" s="40" t="s">
        <v>495</v>
      </c>
      <c r="M4" s="40" t="s">
        <v>386</v>
      </c>
      <c r="N4" s="40" t="s">
        <v>481</v>
      </c>
    </row>
    <row r="5" spans="1:14" ht="12" customHeight="1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</row>
    <row r="6" spans="1:14" ht="12.75">
      <c r="A6" s="60" t="s">
        <v>388</v>
      </c>
      <c r="B6" s="42" t="s">
        <v>0</v>
      </c>
      <c r="C6" s="43">
        <f>SUM(D6:N6)</f>
        <v>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60" t="s">
        <v>496</v>
      </c>
      <c r="B7" s="42" t="s">
        <v>1</v>
      </c>
      <c r="C7" s="43">
        <f>SUM(D7:N7)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2.75">
      <c r="A8" s="62" t="s">
        <v>391</v>
      </c>
      <c r="B8" s="42"/>
      <c r="C8" s="209">
        <f>SUM(N8,J8:K9,D8:H9)</f>
        <v>0</v>
      </c>
      <c r="D8" s="209"/>
      <c r="E8" s="209"/>
      <c r="F8" s="209"/>
      <c r="G8" s="209"/>
      <c r="H8" s="209"/>
      <c r="I8" s="209" t="s">
        <v>41</v>
      </c>
      <c r="J8" s="209"/>
      <c r="K8" s="209"/>
      <c r="L8" s="209" t="s">
        <v>41</v>
      </c>
      <c r="M8" s="209" t="s">
        <v>41</v>
      </c>
      <c r="N8" s="209"/>
    </row>
    <row r="9" spans="1:14" ht="12.75">
      <c r="A9" s="63" t="s">
        <v>412</v>
      </c>
      <c r="B9" s="51" t="s">
        <v>2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14" ht="12.75">
      <c r="A10" s="61" t="s">
        <v>497</v>
      </c>
      <c r="B10" s="42" t="s">
        <v>3</v>
      </c>
      <c r="C10" s="43">
        <f>SUM(N10,J10:K10,D10:H10)</f>
        <v>0</v>
      </c>
      <c r="D10" s="43"/>
      <c r="E10" s="43"/>
      <c r="F10" s="43"/>
      <c r="G10" s="43"/>
      <c r="H10" s="43"/>
      <c r="I10" s="43" t="s">
        <v>41</v>
      </c>
      <c r="J10" s="43"/>
      <c r="K10" s="43"/>
      <c r="L10" s="43" t="s">
        <v>41</v>
      </c>
      <c r="M10" s="43" t="s">
        <v>41</v>
      </c>
      <c r="N10" s="43"/>
    </row>
    <row r="11" spans="1:14" ht="12.75">
      <c r="A11" s="62" t="s">
        <v>498</v>
      </c>
      <c r="B11" s="42" t="s">
        <v>4</v>
      </c>
      <c r="C11" s="43">
        <f>SUM(J11:N11)</f>
        <v>0</v>
      </c>
      <c r="D11" s="43" t="s">
        <v>41</v>
      </c>
      <c r="E11" s="43" t="s">
        <v>41</v>
      </c>
      <c r="F11" s="43" t="s">
        <v>41</v>
      </c>
      <c r="G11" s="43" t="s">
        <v>41</v>
      </c>
      <c r="H11" s="43" t="s">
        <v>41</v>
      </c>
      <c r="I11" s="43" t="s">
        <v>41</v>
      </c>
      <c r="J11" s="43"/>
      <c r="K11" s="43"/>
      <c r="L11" s="43"/>
      <c r="M11" s="43"/>
      <c r="N11" s="43"/>
    </row>
    <row r="12" spans="1:14" ht="12.75">
      <c r="A12" s="61" t="s">
        <v>497</v>
      </c>
      <c r="B12" s="42" t="s">
        <v>5</v>
      </c>
      <c r="C12" s="43">
        <f>SUM(J12:N12)</f>
        <v>0</v>
      </c>
      <c r="D12" s="43" t="s">
        <v>41</v>
      </c>
      <c r="E12" s="43" t="s">
        <v>41</v>
      </c>
      <c r="F12" s="43" t="s">
        <v>41</v>
      </c>
      <c r="G12" s="43" t="s">
        <v>41</v>
      </c>
      <c r="H12" s="43" t="s">
        <v>41</v>
      </c>
      <c r="I12" s="43" t="s">
        <v>41</v>
      </c>
      <c r="J12" s="43"/>
      <c r="K12" s="43"/>
      <c r="L12" s="43"/>
      <c r="M12" s="43"/>
      <c r="N12" s="43"/>
    </row>
    <row r="13" spans="1:14" ht="12.75">
      <c r="A13" s="62" t="s">
        <v>499</v>
      </c>
      <c r="B13" s="42" t="s">
        <v>6</v>
      </c>
      <c r="C13" s="43">
        <f>SUM(J13:N13)</f>
        <v>0</v>
      </c>
      <c r="D13" s="43" t="s">
        <v>41</v>
      </c>
      <c r="E13" s="43" t="s">
        <v>41</v>
      </c>
      <c r="F13" s="43" t="s">
        <v>41</v>
      </c>
      <c r="G13" s="43" t="s">
        <v>41</v>
      </c>
      <c r="H13" s="43" t="s">
        <v>41</v>
      </c>
      <c r="I13" s="43" t="s">
        <v>41</v>
      </c>
      <c r="J13" s="43"/>
      <c r="K13" s="43"/>
      <c r="L13" s="43"/>
      <c r="M13" s="43"/>
      <c r="N13" s="43"/>
    </row>
    <row r="14" spans="1:14" ht="12.75">
      <c r="A14" s="61" t="s">
        <v>497</v>
      </c>
      <c r="B14" s="42" t="s">
        <v>7</v>
      </c>
      <c r="C14" s="43">
        <f>SUM(J14:N14)</f>
        <v>0</v>
      </c>
      <c r="D14" s="43" t="s">
        <v>41</v>
      </c>
      <c r="E14" s="43" t="s">
        <v>41</v>
      </c>
      <c r="F14" s="43" t="s">
        <v>41</v>
      </c>
      <c r="G14" s="43" t="s">
        <v>41</v>
      </c>
      <c r="H14" s="43" t="s">
        <v>41</v>
      </c>
      <c r="I14" s="43" t="s">
        <v>41</v>
      </c>
      <c r="J14" s="43"/>
      <c r="K14" s="43"/>
      <c r="L14" s="43"/>
      <c r="M14" s="43"/>
      <c r="N14" s="43"/>
    </row>
    <row r="15" spans="1:14" ht="12.75">
      <c r="A15" s="62" t="s">
        <v>417</v>
      </c>
      <c r="B15" s="42" t="s">
        <v>8</v>
      </c>
      <c r="C15" s="43">
        <f>SUM(K15:N15)</f>
        <v>0</v>
      </c>
      <c r="D15" s="43" t="s">
        <v>41</v>
      </c>
      <c r="E15" s="43" t="s">
        <v>41</v>
      </c>
      <c r="F15" s="43" t="s">
        <v>41</v>
      </c>
      <c r="G15" s="43" t="s">
        <v>41</v>
      </c>
      <c r="H15" s="43" t="s">
        <v>41</v>
      </c>
      <c r="I15" s="43" t="s">
        <v>41</v>
      </c>
      <c r="J15" s="43" t="s">
        <v>41</v>
      </c>
      <c r="K15" s="43"/>
      <c r="L15" s="43"/>
      <c r="M15" s="43"/>
      <c r="N15" s="43"/>
    </row>
    <row r="16" spans="1:14" ht="12.75">
      <c r="A16" s="61" t="s">
        <v>497</v>
      </c>
      <c r="B16" s="42" t="s">
        <v>175</v>
      </c>
      <c r="C16" s="43">
        <f>SUM(K16:N16)</f>
        <v>0</v>
      </c>
      <c r="D16" s="43" t="s">
        <v>41</v>
      </c>
      <c r="E16" s="43" t="s">
        <v>41</v>
      </c>
      <c r="F16" s="43" t="s">
        <v>41</v>
      </c>
      <c r="G16" s="43" t="s">
        <v>41</v>
      </c>
      <c r="H16" s="43" t="s">
        <v>41</v>
      </c>
      <c r="I16" s="43" t="s">
        <v>41</v>
      </c>
      <c r="J16" s="43" t="s">
        <v>41</v>
      </c>
      <c r="K16" s="43"/>
      <c r="L16" s="43"/>
      <c r="M16" s="43"/>
      <c r="N16" s="43"/>
    </row>
    <row r="17" spans="1:14" ht="12.75">
      <c r="A17" s="62" t="s">
        <v>500</v>
      </c>
      <c r="B17" s="42" t="s">
        <v>176</v>
      </c>
      <c r="C17" s="43">
        <f>SUM(K17:N17,F17)</f>
        <v>0</v>
      </c>
      <c r="D17" s="43" t="s">
        <v>41</v>
      </c>
      <c r="E17" s="43" t="s">
        <v>41</v>
      </c>
      <c r="F17" s="43"/>
      <c r="G17" s="43" t="s">
        <v>41</v>
      </c>
      <c r="H17" s="43" t="s">
        <v>41</v>
      </c>
      <c r="I17" s="43" t="s">
        <v>41</v>
      </c>
      <c r="J17" s="43" t="s">
        <v>41</v>
      </c>
      <c r="K17" s="43"/>
      <c r="L17" s="43"/>
      <c r="M17" s="43"/>
      <c r="N17" s="43"/>
    </row>
    <row r="18" spans="1:14" ht="12.75">
      <c r="A18" s="61" t="s">
        <v>497</v>
      </c>
      <c r="B18" s="42" t="s">
        <v>177</v>
      </c>
      <c r="C18" s="43">
        <f>SUM(K18:N18,F18)</f>
        <v>0</v>
      </c>
      <c r="D18" s="43" t="s">
        <v>41</v>
      </c>
      <c r="E18" s="43" t="s">
        <v>41</v>
      </c>
      <c r="F18" s="43"/>
      <c r="G18" s="43" t="s">
        <v>41</v>
      </c>
      <c r="H18" s="43" t="s">
        <v>41</v>
      </c>
      <c r="I18" s="43" t="s">
        <v>41</v>
      </c>
      <c r="J18" s="43" t="s">
        <v>41</v>
      </c>
      <c r="K18" s="43"/>
      <c r="L18" s="43"/>
      <c r="M18" s="43"/>
      <c r="N18" s="43"/>
    </row>
    <row r="19" spans="1:14" ht="12.75">
      <c r="A19" s="62" t="s">
        <v>501</v>
      </c>
      <c r="B19" s="42" t="s">
        <v>178</v>
      </c>
      <c r="C19" s="43">
        <f>SUM(N19,I19:K19,F19)</f>
        <v>0</v>
      </c>
      <c r="D19" s="43" t="s">
        <v>41</v>
      </c>
      <c r="E19" s="43" t="s">
        <v>41</v>
      </c>
      <c r="F19" s="43"/>
      <c r="G19" s="43" t="s">
        <v>41</v>
      </c>
      <c r="H19" s="43" t="s">
        <v>41</v>
      </c>
      <c r="I19" s="43"/>
      <c r="J19" s="43"/>
      <c r="K19" s="43"/>
      <c r="L19" s="43" t="s">
        <v>41</v>
      </c>
      <c r="M19" s="43" t="s">
        <v>41</v>
      </c>
      <c r="N19" s="43"/>
    </row>
    <row r="20" spans="1:14" ht="12.75">
      <c r="A20" s="61" t="s">
        <v>497</v>
      </c>
      <c r="B20" s="42" t="s">
        <v>179</v>
      </c>
      <c r="C20" s="43">
        <f>SUM(N20,I20:K20,F20)</f>
        <v>0</v>
      </c>
      <c r="D20" s="43" t="s">
        <v>41</v>
      </c>
      <c r="E20" s="43" t="s">
        <v>41</v>
      </c>
      <c r="F20" s="43"/>
      <c r="G20" s="43" t="s">
        <v>41</v>
      </c>
      <c r="H20" s="43" t="s">
        <v>41</v>
      </c>
      <c r="I20" s="43"/>
      <c r="J20" s="43"/>
      <c r="K20" s="43"/>
      <c r="L20" s="43" t="s">
        <v>41</v>
      </c>
      <c r="M20" s="43" t="s">
        <v>41</v>
      </c>
      <c r="N20" s="43"/>
    </row>
    <row r="21" spans="1:14" ht="12.75">
      <c r="A21" s="62" t="s">
        <v>502</v>
      </c>
      <c r="B21" s="42" t="s">
        <v>180</v>
      </c>
      <c r="C21" s="43">
        <f>SUM(N21,J21:K21)</f>
        <v>0</v>
      </c>
      <c r="D21" s="43" t="s">
        <v>41</v>
      </c>
      <c r="E21" s="43" t="s">
        <v>41</v>
      </c>
      <c r="F21" s="43" t="s">
        <v>41</v>
      </c>
      <c r="G21" s="43" t="s">
        <v>41</v>
      </c>
      <c r="H21" s="43" t="s">
        <v>41</v>
      </c>
      <c r="I21" s="43" t="s">
        <v>41</v>
      </c>
      <c r="J21" s="43"/>
      <c r="K21" s="43"/>
      <c r="L21" s="43" t="s">
        <v>41</v>
      </c>
      <c r="M21" s="43" t="s">
        <v>41</v>
      </c>
      <c r="N21" s="43"/>
    </row>
    <row r="22" spans="1:14" ht="12.75">
      <c r="A22" s="61" t="s">
        <v>497</v>
      </c>
      <c r="B22" s="42" t="s">
        <v>181</v>
      </c>
      <c r="C22" s="43">
        <f>SUM(N22,J22:K22)</f>
        <v>0</v>
      </c>
      <c r="D22" s="43" t="s">
        <v>41</v>
      </c>
      <c r="E22" s="43" t="s">
        <v>41</v>
      </c>
      <c r="F22" s="43" t="s">
        <v>41</v>
      </c>
      <c r="G22" s="43" t="s">
        <v>41</v>
      </c>
      <c r="H22" s="43" t="s">
        <v>41</v>
      </c>
      <c r="I22" s="43" t="s">
        <v>41</v>
      </c>
      <c r="J22" s="43"/>
      <c r="K22" s="43"/>
      <c r="L22" s="43" t="s">
        <v>41</v>
      </c>
      <c r="M22" s="43" t="s">
        <v>41</v>
      </c>
      <c r="N22" s="43"/>
    </row>
    <row r="23" spans="1:14" ht="12.75">
      <c r="A23" s="62" t="s">
        <v>421</v>
      </c>
      <c r="B23" s="42" t="s">
        <v>182</v>
      </c>
      <c r="C23" s="43">
        <f>SUM(N23,L23,J23,F23)</f>
        <v>0</v>
      </c>
      <c r="D23" s="43" t="s">
        <v>41</v>
      </c>
      <c r="E23" s="43" t="s">
        <v>41</v>
      </c>
      <c r="F23" s="43"/>
      <c r="G23" s="43" t="s">
        <v>41</v>
      </c>
      <c r="H23" s="43" t="s">
        <v>41</v>
      </c>
      <c r="I23" s="43" t="s">
        <v>41</v>
      </c>
      <c r="J23" s="43"/>
      <c r="K23" s="43" t="s">
        <v>41</v>
      </c>
      <c r="L23" s="43"/>
      <c r="M23" s="43" t="s">
        <v>41</v>
      </c>
      <c r="N23" s="43"/>
    </row>
    <row r="24" spans="1:14" ht="12.75">
      <c r="A24" s="67" t="s">
        <v>497</v>
      </c>
      <c r="B24" s="48" t="s">
        <v>183</v>
      </c>
      <c r="C24" s="49">
        <f>SUM(N24,L24,J24,F24)</f>
        <v>0</v>
      </c>
      <c r="D24" s="49" t="s">
        <v>41</v>
      </c>
      <c r="E24" s="49" t="s">
        <v>41</v>
      </c>
      <c r="F24" s="49"/>
      <c r="G24" s="49" t="s">
        <v>41</v>
      </c>
      <c r="H24" s="49" t="s">
        <v>41</v>
      </c>
      <c r="I24" s="49" t="s">
        <v>41</v>
      </c>
      <c r="J24" s="49"/>
      <c r="K24" s="49" t="s">
        <v>41</v>
      </c>
      <c r="L24" s="49"/>
      <c r="M24" s="49" t="s">
        <v>41</v>
      </c>
      <c r="N24" s="49"/>
    </row>
    <row r="25" spans="1:14" ht="12.75">
      <c r="A25" s="63" t="s">
        <v>422</v>
      </c>
      <c r="B25" s="51" t="s">
        <v>184</v>
      </c>
      <c r="C25" s="52">
        <f>SUM(L25:N25)</f>
        <v>0</v>
      </c>
      <c r="D25" s="52" t="s">
        <v>41</v>
      </c>
      <c r="E25" s="52" t="s">
        <v>41</v>
      </c>
      <c r="F25" s="52" t="s">
        <v>41</v>
      </c>
      <c r="G25" s="52" t="s">
        <v>41</v>
      </c>
      <c r="H25" s="52" t="s">
        <v>41</v>
      </c>
      <c r="I25" s="52" t="s">
        <v>41</v>
      </c>
      <c r="J25" s="52" t="s">
        <v>41</v>
      </c>
      <c r="K25" s="52" t="s">
        <v>41</v>
      </c>
      <c r="L25" s="52"/>
      <c r="M25" s="52"/>
      <c r="N25" s="52"/>
    </row>
    <row r="26" spans="1:14" ht="12.75">
      <c r="A26" s="61" t="s">
        <v>497</v>
      </c>
      <c r="B26" s="42" t="s">
        <v>185</v>
      </c>
      <c r="C26" s="43">
        <f>SUM(L26:N26)</f>
        <v>0</v>
      </c>
      <c r="D26" s="43" t="s">
        <v>41</v>
      </c>
      <c r="E26" s="43" t="s">
        <v>41</v>
      </c>
      <c r="F26" s="43" t="s">
        <v>41</v>
      </c>
      <c r="G26" s="43" t="s">
        <v>41</v>
      </c>
      <c r="H26" s="43" t="s">
        <v>41</v>
      </c>
      <c r="I26" s="43" t="s">
        <v>41</v>
      </c>
      <c r="J26" s="43" t="s">
        <v>41</v>
      </c>
      <c r="K26" s="43" t="s">
        <v>41</v>
      </c>
      <c r="L26" s="43"/>
      <c r="M26" s="43"/>
      <c r="N26" s="43"/>
    </row>
    <row r="27" spans="1:14" ht="12.75">
      <c r="A27" s="62" t="s">
        <v>503</v>
      </c>
      <c r="B27" s="42" t="s">
        <v>186</v>
      </c>
      <c r="C27" s="43">
        <f>SUM(N27)</f>
        <v>0</v>
      </c>
      <c r="D27" s="43" t="s">
        <v>41</v>
      </c>
      <c r="E27" s="43" t="s">
        <v>41</v>
      </c>
      <c r="F27" s="43" t="s">
        <v>41</v>
      </c>
      <c r="G27" s="43" t="s">
        <v>41</v>
      </c>
      <c r="H27" s="43" t="s">
        <v>41</v>
      </c>
      <c r="I27" s="43" t="s">
        <v>41</v>
      </c>
      <c r="J27" s="43" t="s">
        <v>41</v>
      </c>
      <c r="K27" s="43" t="s">
        <v>41</v>
      </c>
      <c r="L27" s="43" t="s">
        <v>41</v>
      </c>
      <c r="M27" s="43" t="s">
        <v>41</v>
      </c>
      <c r="N27" s="43"/>
    </row>
    <row r="28" spans="1:14" ht="12.75">
      <c r="A28" s="61" t="s">
        <v>497</v>
      </c>
      <c r="B28" s="42" t="s">
        <v>187</v>
      </c>
      <c r="C28" s="43">
        <f>SUM(N28)</f>
        <v>0</v>
      </c>
      <c r="D28" s="43" t="s">
        <v>41</v>
      </c>
      <c r="E28" s="43" t="s">
        <v>41</v>
      </c>
      <c r="F28" s="43" t="s">
        <v>41</v>
      </c>
      <c r="G28" s="43" t="s">
        <v>41</v>
      </c>
      <c r="H28" s="43" t="s">
        <v>41</v>
      </c>
      <c r="I28" s="43" t="s">
        <v>41</v>
      </c>
      <c r="J28" s="43" t="s">
        <v>41</v>
      </c>
      <c r="K28" s="43" t="s">
        <v>41</v>
      </c>
      <c r="L28" s="43" t="s">
        <v>41</v>
      </c>
      <c r="M28" s="43" t="s">
        <v>41</v>
      </c>
      <c r="N28" s="43"/>
    </row>
    <row r="29" spans="1:14" ht="12.75">
      <c r="A29" s="62" t="s">
        <v>504</v>
      </c>
      <c r="B29" s="42" t="s">
        <v>188</v>
      </c>
      <c r="C29" s="43">
        <f>SUM(L29:N29,J29)</f>
        <v>0</v>
      </c>
      <c r="D29" s="43" t="s">
        <v>41</v>
      </c>
      <c r="E29" s="43" t="s">
        <v>41</v>
      </c>
      <c r="F29" s="43" t="s">
        <v>41</v>
      </c>
      <c r="G29" s="43" t="s">
        <v>41</v>
      </c>
      <c r="H29" s="43" t="s">
        <v>41</v>
      </c>
      <c r="I29" s="43" t="s">
        <v>41</v>
      </c>
      <c r="J29" s="43"/>
      <c r="K29" s="43" t="s">
        <v>41</v>
      </c>
      <c r="L29" s="43"/>
      <c r="M29" s="43"/>
      <c r="N29" s="43"/>
    </row>
    <row r="30" spans="1:14" ht="12.75">
      <c r="A30" s="61" t="s">
        <v>497</v>
      </c>
      <c r="B30" s="42" t="s">
        <v>189</v>
      </c>
      <c r="C30" s="43">
        <f>SUM(L30:N30,J30)</f>
        <v>0</v>
      </c>
      <c r="D30" s="43" t="s">
        <v>41</v>
      </c>
      <c r="E30" s="43" t="s">
        <v>41</v>
      </c>
      <c r="F30" s="43" t="s">
        <v>41</v>
      </c>
      <c r="G30" s="43" t="s">
        <v>41</v>
      </c>
      <c r="H30" s="43" t="s">
        <v>41</v>
      </c>
      <c r="I30" s="43" t="s">
        <v>41</v>
      </c>
      <c r="J30" s="43"/>
      <c r="K30" s="43" t="s">
        <v>41</v>
      </c>
      <c r="L30" s="43"/>
      <c r="M30" s="43"/>
      <c r="N30" s="43"/>
    </row>
    <row r="31" spans="1:14" ht="12.75">
      <c r="A31" s="78" t="s">
        <v>505</v>
      </c>
      <c r="B31" s="42" t="s">
        <v>190</v>
      </c>
      <c r="C31" s="43">
        <f aca="true" t="shared" si="0" ref="C31:C36">SUM(L31:N31)</f>
        <v>0</v>
      </c>
      <c r="D31" s="43" t="s">
        <v>41</v>
      </c>
      <c r="E31" s="43" t="s">
        <v>41</v>
      </c>
      <c r="F31" s="43" t="s">
        <v>41</v>
      </c>
      <c r="G31" s="43" t="s">
        <v>41</v>
      </c>
      <c r="H31" s="43" t="s">
        <v>41</v>
      </c>
      <c r="I31" s="43" t="s">
        <v>41</v>
      </c>
      <c r="J31" s="43" t="s">
        <v>41</v>
      </c>
      <c r="K31" s="43" t="s">
        <v>41</v>
      </c>
      <c r="L31" s="43"/>
      <c r="M31" s="43"/>
      <c r="N31" s="43"/>
    </row>
    <row r="32" spans="1:14" ht="12.75">
      <c r="A32" s="67" t="s">
        <v>497</v>
      </c>
      <c r="B32" s="48" t="s">
        <v>191</v>
      </c>
      <c r="C32" s="49">
        <f t="shared" si="0"/>
        <v>0</v>
      </c>
      <c r="D32" s="49" t="s">
        <v>41</v>
      </c>
      <c r="E32" s="49" t="s">
        <v>41</v>
      </c>
      <c r="F32" s="49" t="s">
        <v>41</v>
      </c>
      <c r="G32" s="49" t="s">
        <v>41</v>
      </c>
      <c r="H32" s="49" t="s">
        <v>41</v>
      </c>
      <c r="I32" s="49" t="s">
        <v>41</v>
      </c>
      <c r="J32" s="49" t="s">
        <v>41</v>
      </c>
      <c r="K32" s="49" t="s">
        <v>41</v>
      </c>
      <c r="L32" s="49"/>
      <c r="M32" s="49"/>
      <c r="N32" s="49"/>
    </row>
    <row r="33" spans="1:14" ht="12.75">
      <c r="A33" s="62" t="s">
        <v>506</v>
      </c>
      <c r="B33" s="42" t="s">
        <v>192</v>
      </c>
      <c r="C33" s="43">
        <f t="shared" si="0"/>
        <v>0</v>
      </c>
      <c r="D33" s="43" t="s">
        <v>41</v>
      </c>
      <c r="E33" s="43" t="s">
        <v>41</v>
      </c>
      <c r="F33" s="43" t="s">
        <v>41</v>
      </c>
      <c r="G33" s="43" t="s">
        <v>41</v>
      </c>
      <c r="H33" s="43" t="s">
        <v>41</v>
      </c>
      <c r="I33" s="43" t="s">
        <v>41</v>
      </c>
      <c r="J33" s="43" t="s">
        <v>41</v>
      </c>
      <c r="K33" s="43" t="s">
        <v>41</v>
      </c>
      <c r="L33" s="43"/>
      <c r="M33" s="43"/>
      <c r="N33" s="43"/>
    </row>
    <row r="34" spans="1:14" ht="12.75">
      <c r="A34" s="61" t="s">
        <v>497</v>
      </c>
      <c r="B34" s="27" t="s">
        <v>193</v>
      </c>
      <c r="C34" s="43">
        <f t="shared" si="0"/>
        <v>0</v>
      </c>
      <c r="D34" s="43" t="s">
        <v>41</v>
      </c>
      <c r="E34" s="43" t="s">
        <v>41</v>
      </c>
      <c r="F34" s="43" t="s">
        <v>41</v>
      </c>
      <c r="G34" s="43" t="s">
        <v>41</v>
      </c>
      <c r="H34" s="43" t="s">
        <v>41</v>
      </c>
      <c r="I34" s="43" t="s">
        <v>41</v>
      </c>
      <c r="J34" s="43" t="s">
        <v>41</v>
      </c>
      <c r="K34" s="43" t="s">
        <v>41</v>
      </c>
      <c r="L34" s="43"/>
      <c r="M34" s="43"/>
      <c r="N34" s="43"/>
    </row>
    <row r="35" spans="1:14" ht="12.75">
      <c r="A35" s="62" t="s">
        <v>507</v>
      </c>
      <c r="B35" s="27" t="s">
        <v>194</v>
      </c>
      <c r="C35" s="43">
        <f t="shared" si="0"/>
        <v>0</v>
      </c>
      <c r="D35" s="43" t="s">
        <v>41</v>
      </c>
      <c r="E35" s="43" t="s">
        <v>41</v>
      </c>
      <c r="F35" s="43" t="s">
        <v>41</v>
      </c>
      <c r="G35" s="43" t="s">
        <v>41</v>
      </c>
      <c r="H35" s="43" t="s">
        <v>41</v>
      </c>
      <c r="I35" s="43" t="s">
        <v>41</v>
      </c>
      <c r="J35" s="43" t="s">
        <v>41</v>
      </c>
      <c r="K35" s="43" t="s">
        <v>41</v>
      </c>
      <c r="L35" s="43"/>
      <c r="M35" s="43"/>
      <c r="N35" s="43"/>
    </row>
    <row r="36" spans="1:14" ht="12.75">
      <c r="A36" s="61" t="s">
        <v>497</v>
      </c>
      <c r="B36" s="27" t="s">
        <v>195</v>
      </c>
      <c r="C36" s="43">
        <f t="shared" si="0"/>
        <v>0</v>
      </c>
      <c r="D36" s="43" t="s">
        <v>41</v>
      </c>
      <c r="E36" s="43" t="s">
        <v>41</v>
      </c>
      <c r="F36" s="43" t="s">
        <v>41</v>
      </c>
      <c r="G36" s="43" t="s">
        <v>41</v>
      </c>
      <c r="H36" s="43" t="s">
        <v>41</v>
      </c>
      <c r="I36" s="43" t="s">
        <v>41</v>
      </c>
      <c r="J36" s="43" t="s">
        <v>41</v>
      </c>
      <c r="K36" s="43" t="s">
        <v>41</v>
      </c>
      <c r="L36" s="43"/>
      <c r="M36" s="43"/>
      <c r="N36" s="43"/>
    </row>
    <row r="37" spans="1:14" ht="12.75">
      <c r="A37" s="62" t="s">
        <v>508</v>
      </c>
      <c r="B37" s="27" t="s">
        <v>196</v>
      </c>
      <c r="C37" s="43">
        <f>SUM(N37,D37:K37)</f>
        <v>0</v>
      </c>
      <c r="D37" s="43"/>
      <c r="E37" s="43"/>
      <c r="F37" s="43"/>
      <c r="G37" s="43"/>
      <c r="H37" s="43"/>
      <c r="I37" s="43"/>
      <c r="J37" s="43"/>
      <c r="K37" s="43"/>
      <c r="L37" s="43" t="s">
        <v>41</v>
      </c>
      <c r="M37" s="43" t="s">
        <v>41</v>
      </c>
      <c r="N37" s="43"/>
    </row>
    <row r="38" spans="1:14" ht="12.75">
      <c r="A38" s="61" t="s">
        <v>497</v>
      </c>
      <c r="B38" s="27" t="s">
        <v>197</v>
      </c>
      <c r="C38" s="43">
        <f>SUM(N38,D38:K38)</f>
        <v>0</v>
      </c>
      <c r="D38" s="43"/>
      <c r="E38" s="43"/>
      <c r="F38" s="43"/>
      <c r="G38" s="43"/>
      <c r="H38" s="43"/>
      <c r="I38" s="43"/>
      <c r="J38" s="43"/>
      <c r="K38" s="43"/>
      <c r="L38" s="43" t="s">
        <v>41</v>
      </c>
      <c r="M38" s="43" t="s">
        <v>41</v>
      </c>
      <c r="N38" s="43"/>
    </row>
    <row r="39" spans="1:14" ht="12.75">
      <c r="A39" s="62" t="s">
        <v>509</v>
      </c>
      <c r="B39" s="27" t="s">
        <v>198</v>
      </c>
      <c r="C39" s="43">
        <f>SUM(N39,D39:K39)</f>
        <v>0</v>
      </c>
      <c r="D39" s="43"/>
      <c r="E39" s="43"/>
      <c r="F39" s="43"/>
      <c r="G39" s="43"/>
      <c r="H39" s="43"/>
      <c r="I39" s="43"/>
      <c r="J39" s="43"/>
      <c r="K39" s="43"/>
      <c r="L39" s="43" t="s">
        <v>41</v>
      </c>
      <c r="M39" s="43" t="s">
        <v>41</v>
      </c>
      <c r="N39" s="43"/>
    </row>
    <row r="40" spans="1:14" ht="12.75">
      <c r="A40" s="61" t="s">
        <v>497</v>
      </c>
      <c r="B40" s="27" t="s">
        <v>199</v>
      </c>
      <c r="C40" s="43">
        <f>SUM(N40,D40:K40)</f>
        <v>0</v>
      </c>
      <c r="D40" s="43"/>
      <c r="E40" s="43"/>
      <c r="F40" s="43"/>
      <c r="G40" s="43"/>
      <c r="H40" s="43"/>
      <c r="I40" s="43"/>
      <c r="J40" s="43"/>
      <c r="K40" s="43"/>
      <c r="L40" s="43" t="s">
        <v>41</v>
      </c>
      <c r="M40" s="43" t="s">
        <v>41</v>
      </c>
      <c r="N40" s="43"/>
    </row>
    <row r="41" spans="1:14" ht="12.75">
      <c r="A41" s="62" t="s">
        <v>510</v>
      </c>
      <c r="B41" s="27" t="s">
        <v>200</v>
      </c>
      <c r="C41" s="43">
        <f>SUM(L41:N41)</f>
        <v>0</v>
      </c>
      <c r="D41" s="43" t="s">
        <v>41</v>
      </c>
      <c r="E41" s="43" t="s">
        <v>41</v>
      </c>
      <c r="F41" s="43" t="s">
        <v>41</v>
      </c>
      <c r="G41" s="43" t="s">
        <v>41</v>
      </c>
      <c r="H41" s="43" t="s">
        <v>41</v>
      </c>
      <c r="I41" s="43" t="s">
        <v>41</v>
      </c>
      <c r="J41" s="43" t="s">
        <v>41</v>
      </c>
      <c r="K41" s="43" t="s">
        <v>41</v>
      </c>
      <c r="L41" s="43"/>
      <c r="M41" s="43"/>
      <c r="N41" s="43"/>
    </row>
    <row r="42" spans="1:14" ht="12.75">
      <c r="A42" s="61" t="s">
        <v>497</v>
      </c>
      <c r="B42" s="27" t="s">
        <v>201</v>
      </c>
      <c r="C42" s="43">
        <f>SUM(L42:N42)</f>
        <v>0</v>
      </c>
      <c r="D42" s="43" t="s">
        <v>41</v>
      </c>
      <c r="E42" s="43" t="s">
        <v>41</v>
      </c>
      <c r="F42" s="43" t="s">
        <v>41</v>
      </c>
      <c r="G42" s="43" t="s">
        <v>41</v>
      </c>
      <c r="H42" s="43" t="s">
        <v>41</v>
      </c>
      <c r="I42" s="43" t="s">
        <v>41</v>
      </c>
      <c r="J42" s="43" t="s">
        <v>41</v>
      </c>
      <c r="K42" s="43" t="s">
        <v>41</v>
      </c>
      <c r="L42" s="43"/>
      <c r="M42" s="43"/>
      <c r="N42" s="43"/>
    </row>
    <row r="43" spans="1:14" ht="12.75">
      <c r="A43" s="62" t="s">
        <v>511</v>
      </c>
      <c r="B43" s="27" t="s">
        <v>202</v>
      </c>
      <c r="C43" s="43">
        <f>SUM(L43:N43)</f>
        <v>0</v>
      </c>
      <c r="D43" s="43" t="s">
        <v>41</v>
      </c>
      <c r="E43" s="43" t="s">
        <v>41</v>
      </c>
      <c r="F43" s="43" t="s">
        <v>41</v>
      </c>
      <c r="G43" s="43" t="s">
        <v>41</v>
      </c>
      <c r="H43" s="43" t="s">
        <v>41</v>
      </c>
      <c r="I43" s="43" t="s">
        <v>41</v>
      </c>
      <c r="J43" s="43" t="s">
        <v>41</v>
      </c>
      <c r="K43" s="43" t="s">
        <v>41</v>
      </c>
      <c r="L43" s="43"/>
      <c r="M43" s="43"/>
      <c r="N43" s="43"/>
    </row>
    <row r="44" spans="1:14" ht="12.75">
      <c r="A44" s="61" t="s">
        <v>512</v>
      </c>
      <c r="B44" s="27" t="s">
        <v>203</v>
      </c>
      <c r="C44" s="43">
        <f>SUM(L44:N44)</f>
        <v>0</v>
      </c>
      <c r="D44" s="43" t="s">
        <v>41</v>
      </c>
      <c r="E44" s="43" t="s">
        <v>41</v>
      </c>
      <c r="F44" s="43" t="s">
        <v>41</v>
      </c>
      <c r="G44" s="43" t="s">
        <v>41</v>
      </c>
      <c r="H44" s="43" t="s">
        <v>41</v>
      </c>
      <c r="I44" s="43" t="s">
        <v>41</v>
      </c>
      <c r="J44" s="43" t="s">
        <v>41</v>
      </c>
      <c r="K44" s="43" t="s">
        <v>41</v>
      </c>
      <c r="L44" s="43"/>
      <c r="M44" s="43"/>
      <c r="N44" s="43"/>
    </row>
    <row r="45" spans="1:14" ht="12.75">
      <c r="A45" s="62" t="s">
        <v>513</v>
      </c>
      <c r="B45" s="27" t="s">
        <v>204</v>
      </c>
      <c r="C45" s="43">
        <f>SUM(D45:N45)</f>
        <v>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>
      <c r="A46" s="61" t="s">
        <v>512</v>
      </c>
      <c r="B46" s="27" t="s">
        <v>205</v>
      </c>
      <c r="C46" s="43">
        <f>SUM(D46:N46)</f>
        <v>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25.5">
      <c r="A47" s="71" t="s">
        <v>514</v>
      </c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</sheetData>
  <sheetProtection/>
  <mergeCells count="18">
    <mergeCell ref="C3:C4"/>
    <mergeCell ref="A3:A4"/>
    <mergeCell ref="B3:B4"/>
    <mergeCell ref="A1:N1"/>
    <mergeCell ref="B2:N2"/>
    <mergeCell ref="D3:N3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 horizontalCentered="1"/>
  <pageMargins left="0.7874015748031497" right="0.3937007874015748" top="0.7874015748031497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1.75390625" defaultRowHeight="12.75" customHeight="1"/>
  <cols>
    <col min="1" max="1" width="40.75390625" style="38" customWidth="1"/>
    <col min="2" max="2" width="4.75390625" style="38" customWidth="1"/>
    <col min="3" max="3" width="7.75390625" style="38" customWidth="1"/>
    <col min="4" max="5" width="8.75390625" style="38" customWidth="1"/>
    <col min="6" max="9" width="7.25390625" style="38" customWidth="1"/>
    <col min="10" max="10" width="7.75390625" style="38" customWidth="1"/>
    <col min="11" max="11" width="8.00390625" style="38" customWidth="1"/>
    <col min="12" max="14" width="7.125" style="38" customWidth="1"/>
    <col min="15" max="16384" width="1.75390625" style="38" customWidth="1"/>
  </cols>
  <sheetData>
    <row r="1" spans="1:14" ht="33" customHeight="1">
      <c r="A1" s="190" t="s">
        <v>515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.75" customHeight="1">
      <c r="A2" s="38" t="s">
        <v>516</v>
      </c>
      <c r="B2" s="188" t="s">
        <v>132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91" t="s">
        <v>372</v>
      </c>
      <c r="B3" s="191" t="s">
        <v>134</v>
      </c>
      <c r="C3" s="191" t="s">
        <v>487</v>
      </c>
      <c r="D3" s="194" t="s">
        <v>141</v>
      </c>
      <c r="E3" s="203"/>
      <c r="F3" s="203"/>
      <c r="G3" s="203"/>
      <c r="H3" s="203"/>
      <c r="I3" s="203"/>
      <c r="J3" s="203"/>
      <c r="K3" s="203"/>
      <c r="L3" s="203"/>
      <c r="M3" s="203"/>
      <c r="N3" s="195"/>
    </row>
    <row r="4" spans="1:14" ht="105.75" customHeight="1">
      <c r="A4" s="193"/>
      <c r="B4" s="193"/>
      <c r="C4" s="193"/>
      <c r="D4" s="40" t="s">
        <v>517</v>
      </c>
      <c r="E4" s="40" t="s">
        <v>489</v>
      </c>
      <c r="F4" s="40" t="s">
        <v>518</v>
      </c>
      <c r="G4" s="40" t="s">
        <v>519</v>
      </c>
      <c r="H4" s="40" t="s">
        <v>378</v>
      </c>
      <c r="I4" s="40" t="s">
        <v>492</v>
      </c>
      <c r="J4" s="40" t="s">
        <v>520</v>
      </c>
      <c r="K4" s="40" t="s">
        <v>521</v>
      </c>
      <c r="L4" s="40" t="s">
        <v>495</v>
      </c>
      <c r="M4" s="40" t="s">
        <v>386</v>
      </c>
      <c r="N4" s="40" t="s">
        <v>480</v>
      </c>
    </row>
    <row r="5" spans="1:14" ht="12" customHeight="1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</row>
    <row r="6" spans="1:14" s="44" customFormat="1" ht="12.75">
      <c r="A6" s="60" t="s">
        <v>388</v>
      </c>
      <c r="B6" s="42" t="s">
        <v>0</v>
      </c>
      <c r="C6" s="43">
        <f>SUM(D6:N6)</f>
        <v>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44" customFormat="1" ht="12.75">
      <c r="A7" s="60" t="s">
        <v>496</v>
      </c>
      <c r="B7" s="42" t="s">
        <v>1</v>
      </c>
      <c r="C7" s="43">
        <f>SUM(D7:N7)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44" customFormat="1" ht="12.75">
      <c r="A8" s="62" t="s">
        <v>391</v>
      </c>
      <c r="B8" s="42"/>
      <c r="C8" s="209">
        <f>SUM(J8)</f>
        <v>0</v>
      </c>
      <c r="D8" s="209" t="s">
        <v>41</v>
      </c>
      <c r="E8" s="209" t="s">
        <v>41</v>
      </c>
      <c r="F8" s="209" t="s">
        <v>41</v>
      </c>
      <c r="G8" s="209" t="s">
        <v>41</v>
      </c>
      <c r="H8" s="209" t="s">
        <v>41</v>
      </c>
      <c r="I8" s="209" t="s">
        <v>41</v>
      </c>
      <c r="J8" s="209"/>
      <c r="K8" s="209" t="s">
        <v>41</v>
      </c>
      <c r="L8" s="209" t="s">
        <v>41</v>
      </c>
      <c r="M8" s="209" t="s">
        <v>41</v>
      </c>
      <c r="N8" s="209" t="s">
        <v>41</v>
      </c>
    </row>
    <row r="9" spans="1:14" s="44" customFormat="1" ht="12.75">
      <c r="A9" s="63" t="s">
        <v>522</v>
      </c>
      <c r="B9" s="51" t="s">
        <v>2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14" s="44" customFormat="1" ht="12.75" customHeight="1">
      <c r="A10" s="60" t="s">
        <v>523</v>
      </c>
      <c r="B10" s="42" t="s">
        <v>3</v>
      </c>
      <c r="C10" s="43">
        <f>SUM(J10)</f>
        <v>0</v>
      </c>
      <c r="D10" s="43" t="s">
        <v>41</v>
      </c>
      <c r="E10" s="43" t="s">
        <v>41</v>
      </c>
      <c r="F10" s="43" t="s">
        <v>41</v>
      </c>
      <c r="G10" s="43" t="s">
        <v>41</v>
      </c>
      <c r="H10" s="43" t="s">
        <v>41</v>
      </c>
      <c r="I10" s="43" t="s">
        <v>41</v>
      </c>
      <c r="J10" s="43"/>
      <c r="K10" s="43" t="s">
        <v>41</v>
      </c>
      <c r="L10" s="43" t="s">
        <v>41</v>
      </c>
      <c r="M10" s="43" t="s">
        <v>41</v>
      </c>
      <c r="N10" s="43" t="s">
        <v>41</v>
      </c>
    </row>
    <row r="11" spans="1:14" s="44" customFormat="1" ht="12.75">
      <c r="A11" s="62" t="s">
        <v>524</v>
      </c>
      <c r="B11" s="42" t="s">
        <v>4</v>
      </c>
      <c r="C11" s="43">
        <f>SUM(J11)</f>
        <v>0</v>
      </c>
      <c r="D11" s="43" t="s">
        <v>41</v>
      </c>
      <c r="E11" s="43" t="s">
        <v>41</v>
      </c>
      <c r="F11" s="43" t="s">
        <v>41</v>
      </c>
      <c r="G11" s="43" t="s">
        <v>41</v>
      </c>
      <c r="H11" s="43" t="s">
        <v>41</v>
      </c>
      <c r="I11" s="43" t="s">
        <v>41</v>
      </c>
      <c r="J11" s="43"/>
      <c r="K11" s="43" t="s">
        <v>41</v>
      </c>
      <c r="L11" s="43" t="s">
        <v>41</v>
      </c>
      <c r="M11" s="43" t="s">
        <v>41</v>
      </c>
      <c r="N11" s="43" t="s">
        <v>41</v>
      </c>
    </row>
    <row r="12" spans="1:14" s="44" customFormat="1" ht="12.75">
      <c r="A12" s="61" t="s">
        <v>497</v>
      </c>
      <c r="B12" s="42" t="s">
        <v>5</v>
      </c>
      <c r="C12" s="43">
        <f>SUM(J12)</f>
        <v>0</v>
      </c>
      <c r="D12" s="43" t="s">
        <v>41</v>
      </c>
      <c r="E12" s="43" t="s">
        <v>41</v>
      </c>
      <c r="F12" s="43" t="s">
        <v>41</v>
      </c>
      <c r="G12" s="43" t="s">
        <v>41</v>
      </c>
      <c r="H12" s="43" t="s">
        <v>41</v>
      </c>
      <c r="I12" s="43" t="s">
        <v>41</v>
      </c>
      <c r="J12" s="43"/>
      <c r="K12" s="43" t="s">
        <v>41</v>
      </c>
      <c r="L12" s="43" t="s">
        <v>41</v>
      </c>
      <c r="M12" s="43" t="s">
        <v>41</v>
      </c>
      <c r="N12" s="43" t="s">
        <v>41</v>
      </c>
    </row>
    <row r="13" spans="1:14" s="44" customFormat="1" ht="12.75">
      <c r="A13" s="62" t="s">
        <v>525</v>
      </c>
      <c r="B13" s="42" t="s">
        <v>6</v>
      </c>
      <c r="C13" s="43">
        <f>SUM(N13,K13,G13:H13,D13:E13)</f>
        <v>0</v>
      </c>
      <c r="D13" s="43"/>
      <c r="E13" s="43"/>
      <c r="F13" s="43" t="s">
        <v>41</v>
      </c>
      <c r="G13" s="43"/>
      <c r="H13" s="43"/>
      <c r="I13" s="43" t="s">
        <v>41</v>
      </c>
      <c r="J13" s="43" t="s">
        <v>41</v>
      </c>
      <c r="K13" s="43"/>
      <c r="L13" s="43" t="s">
        <v>41</v>
      </c>
      <c r="M13" s="43" t="s">
        <v>41</v>
      </c>
      <c r="N13" s="43"/>
    </row>
    <row r="14" spans="1:14" s="44" customFormat="1" ht="12.75">
      <c r="A14" s="61" t="s">
        <v>497</v>
      </c>
      <c r="B14" s="42" t="s">
        <v>7</v>
      </c>
      <c r="C14" s="43">
        <f>SUM(N14,K14,G14:H14,D14:E14)</f>
        <v>0</v>
      </c>
      <c r="D14" s="43"/>
      <c r="E14" s="43"/>
      <c r="F14" s="43" t="s">
        <v>41</v>
      </c>
      <c r="G14" s="43"/>
      <c r="H14" s="43"/>
      <c r="I14" s="43" t="s">
        <v>41</v>
      </c>
      <c r="J14" s="43" t="s">
        <v>41</v>
      </c>
      <c r="K14" s="43"/>
      <c r="L14" s="43" t="s">
        <v>41</v>
      </c>
      <c r="M14" s="43" t="s">
        <v>41</v>
      </c>
      <c r="N14" s="43"/>
    </row>
    <row r="15" spans="1:14" s="44" customFormat="1" ht="12.75">
      <c r="A15" s="62" t="s">
        <v>412</v>
      </c>
      <c r="B15" s="42" t="s">
        <v>8</v>
      </c>
      <c r="C15" s="43">
        <f>SUM(N15,J15:K15,D15:H15)</f>
        <v>0</v>
      </c>
      <c r="D15" s="43"/>
      <c r="E15" s="43"/>
      <c r="F15" s="43"/>
      <c r="G15" s="43"/>
      <c r="H15" s="43"/>
      <c r="I15" s="43" t="s">
        <v>41</v>
      </c>
      <c r="J15" s="43"/>
      <c r="K15" s="43"/>
      <c r="L15" s="43" t="s">
        <v>41</v>
      </c>
      <c r="M15" s="43" t="s">
        <v>41</v>
      </c>
      <c r="N15" s="43"/>
    </row>
    <row r="16" spans="1:14" s="44" customFormat="1" ht="12.75">
      <c r="A16" s="61" t="s">
        <v>497</v>
      </c>
      <c r="B16" s="42" t="s">
        <v>175</v>
      </c>
      <c r="C16" s="43">
        <f>SUM(N16,J16:K16,D16:H16)</f>
        <v>0</v>
      </c>
      <c r="D16" s="43"/>
      <c r="E16" s="43"/>
      <c r="F16" s="43"/>
      <c r="G16" s="43"/>
      <c r="H16" s="43"/>
      <c r="I16" s="43" t="s">
        <v>41</v>
      </c>
      <c r="J16" s="43"/>
      <c r="K16" s="43"/>
      <c r="L16" s="43" t="s">
        <v>41</v>
      </c>
      <c r="M16" s="43" t="s">
        <v>41</v>
      </c>
      <c r="N16" s="43"/>
    </row>
    <row r="17" spans="1:14" s="44" customFormat="1" ht="12.75">
      <c r="A17" s="62" t="s">
        <v>418</v>
      </c>
      <c r="B17" s="42" t="s">
        <v>176</v>
      </c>
      <c r="C17" s="43">
        <f>SUM(L17:N17,D17:H17)</f>
        <v>0</v>
      </c>
      <c r="D17" s="43"/>
      <c r="E17" s="43"/>
      <c r="F17" s="43"/>
      <c r="G17" s="43"/>
      <c r="H17" s="43"/>
      <c r="I17" s="43" t="s">
        <v>41</v>
      </c>
      <c r="J17" s="43" t="s">
        <v>41</v>
      </c>
      <c r="K17" s="43" t="s">
        <v>41</v>
      </c>
      <c r="L17" s="43"/>
      <c r="M17" s="43"/>
      <c r="N17" s="43"/>
    </row>
    <row r="18" spans="1:14" s="44" customFormat="1" ht="12.75">
      <c r="A18" s="61" t="s">
        <v>497</v>
      </c>
      <c r="B18" s="42" t="s">
        <v>177</v>
      </c>
      <c r="C18" s="43">
        <f>SUM(L18:N18,D18:H18)</f>
        <v>0</v>
      </c>
      <c r="D18" s="43"/>
      <c r="E18" s="43"/>
      <c r="F18" s="43"/>
      <c r="G18" s="43"/>
      <c r="H18" s="43"/>
      <c r="I18" s="43" t="s">
        <v>41</v>
      </c>
      <c r="J18" s="43" t="s">
        <v>41</v>
      </c>
      <c r="K18" s="43" t="s">
        <v>41</v>
      </c>
      <c r="L18" s="43"/>
      <c r="M18" s="43"/>
      <c r="N18" s="43"/>
    </row>
    <row r="19" spans="1:14" s="44" customFormat="1" ht="12.75">
      <c r="A19" s="62" t="s">
        <v>419</v>
      </c>
      <c r="B19" s="42" t="s">
        <v>178</v>
      </c>
      <c r="C19" s="43">
        <f>SUM(N19,I19:K19,F19)</f>
        <v>0</v>
      </c>
      <c r="D19" s="43" t="s">
        <v>41</v>
      </c>
      <c r="E19" s="43" t="s">
        <v>41</v>
      </c>
      <c r="F19" s="43"/>
      <c r="G19" s="43" t="s">
        <v>41</v>
      </c>
      <c r="H19" s="43" t="s">
        <v>41</v>
      </c>
      <c r="I19" s="43"/>
      <c r="J19" s="43"/>
      <c r="K19" s="43"/>
      <c r="L19" s="43" t="s">
        <v>41</v>
      </c>
      <c r="M19" s="43" t="s">
        <v>41</v>
      </c>
      <c r="N19" s="43"/>
    </row>
    <row r="20" spans="1:14" s="44" customFormat="1" ht="12.75">
      <c r="A20" s="61" t="s">
        <v>497</v>
      </c>
      <c r="B20" s="42" t="s">
        <v>179</v>
      </c>
      <c r="C20" s="43">
        <f>SUM(N20,I20:K20,F20)</f>
        <v>0</v>
      </c>
      <c r="D20" s="43" t="s">
        <v>41</v>
      </c>
      <c r="E20" s="43" t="s">
        <v>41</v>
      </c>
      <c r="F20" s="43"/>
      <c r="G20" s="43" t="s">
        <v>41</v>
      </c>
      <c r="H20" s="43" t="s">
        <v>41</v>
      </c>
      <c r="I20" s="43"/>
      <c r="J20" s="43"/>
      <c r="K20" s="43"/>
      <c r="L20" s="43" t="s">
        <v>41</v>
      </c>
      <c r="M20" s="43" t="s">
        <v>41</v>
      </c>
      <c r="N20" s="43"/>
    </row>
    <row r="21" spans="1:14" s="44" customFormat="1" ht="12.75">
      <c r="A21" s="62" t="s">
        <v>420</v>
      </c>
      <c r="B21" s="42" t="s">
        <v>180</v>
      </c>
      <c r="C21" s="43">
        <f>SUM(N21,J21:K21)</f>
        <v>0</v>
      </c>
      <c r="D21" s="43" t="s">
        <v>41</v>
      </c>
      <c r="E21" s="43" t="s">
        <v>41</v>
      </c>
      <c r="F21" s="43" t="s">
        <v>41</v>
      </c>
      <c r="G21" s="43" t="s">
        <v>41</v>
      </c>
      <c r="H21" s="43" t="s">
        <v>41</v>
      </c>
      <c r="I21" s="43" t="s">
        <v>41</v>
      </c>
      <c r="J21" s="43"/>
      <c r="K21" s="43"/>
      <c r="L21" s="43" t="s">
        <v>41</v>
      </c>
      <c r="M21" s="43" t="s">
        <v>41</v>
      </c>
      <c r="N21" s="43"/>
    </row>
    <row r="22" spans="1:14" s="44" customFormat="1" ht="12.75">
      <c r="A22" s="61" t="s">
        <v>497</v>
      </c>
      <c r="B22" s="42" t="s">
        <v>181</v>
      </c>
      <c r="C22" s="43">
        <f>SUM(N22,J22:K22)</f>
        <v>0</v>
      </c>
      <c r="D22" s="43" t="s">
        <v>41</v>
      </c>
      <c r="E22" s="43" t="s">
        <v>41</v>
      </c>
      <c r="F22" s="43" t="s">
        <v>41</v>
      </c>
      <c r="G22" s="43" t="s">
        <v>41</v>
      </c>
      <c r="H22" s="43" t="s">
        <v>41</v>
      </c>
      <c r="I22" s="43" t="s">
        <v>41</v>
      </c>
      <c r="J22" s="43"/>
      <c r="K22" s="43"/>
      <c r="L22" s="43" t="s">
        <v>41</v>
      </c>
      <c r="M22" s="43" t="s">
        <v>41</v>
      </c>
      <c r="N22" s="43"/>
    </row>
    <row r="23" spans="1:14" s="44" customFormat="1" ht="12.75">
      <c r="A23" s="62" t="s">
        <v>421</v>
      </c>
      <c r="B23" s="42" t="s">
        <v>182</v>
      </c>
      <c r="C23" s="43">
        <f>SUM(L23:N23,J23,H23,F23)</f>
        <v>0</v>
      </c>
      <c r="D23" s="43" t="s">
        <v>41</v>
      </c>
      <c r="E23" s="43" t="s">
        <v>41</v>
      </c>
      <c r="F23" s="43"/>
      <c r="G23" s="43" t="s">
        <v>41</v>
      </c>
      <c r="H23" s="43"/>
      <c r="I23" s="43" t="s">
        <v>41</v>
      </c>
      <c r="J23" s="43"/>
      <c r="K23" s="43" t="s">
        <v>41</v>
      </c>
      <c r="L23" s="43"/>
      <c r="M23" s="43"/>
      <c r="N23" s="43"/>
    </row>
    <row r="24" spans="1:14" s="44" customFormat="1" ht="12.75">
      <c r="A24" s="61" t="s">
        <v>497</v>
      </c>
      <c r="B24" s="42" t="s">
        <v>183</v>
      </c>
      <c r="C24" s="43">
        <f>SUM(L24:N24,J24,H24,F24)</f>
        <v>0</v>
      </c>
      <c r="D24" s="43" t="s">
        <v>41</v>
      </c>
      <c r="E24" s="43" t="s">
        <v>41</v>
      </c>
      <c r="F24" s="43"/>
      <c r="G24" s="43" t="s">
        <v>41</v>
      </c>
      <c r="H24" s="43"/>
      <c r="I24" s="43" t="s">
        <v>41</v>
      </c>
      <c r="J24" s="43"/>
      <c r="K24" s="43" t="s">
        <v>41</v>
      </c>
      <c r="L24" s="43"/>
      <c r="M24" s="43"/>
      <c r="N24" s="43"/>
    </row>
    <row r="25" spans="1:14" s="44" customFormat="1" ht="12.75">
      <c r="A25" s="62" t="s">
        <v>526</v>
      </c>
      <c r="B25" s="42" t="s">
        <v>184</v>
      </c>
      <c r="C25" s="43">
        <f>SUM(J25:N25)</f>
        <v>0</v>
      </c>
      <c r="D25" s="43" t="s">
        <v>41</v>
      </c>
      <c r="E25" s="43" t="s">
        <v>41</v>
      </c>
      <c r="F25" s="43" t="s">
        <v>41</v>
      </c>
      <c r="G25" s="43" t="s">
        <v>41</v>
      </c>
      <c r="H25" s="43" t="s">
        <v>41</v>
      </c>
      <c r="I25" s="43" t="s">
        <v>41</v>
      </c>
      <c r="J25" s="43"/>
      <c r="K25" s="43"/>
      <c r="L25" s="43"/>
      <c r="M25" s="43"/>
      <c r="N25" s="43"/>
    </row>
    <row r="26" spans="1:14" s="44" customFormat="1" ht="12.75">
      <c r="A26" s="61" t="s">
        <v>497</v>
      </c>
      <c r="B26" s="42" t="s">
        <v>185</v>
      </c>
      <c r="C26" s="43">
        <f>SUM(J26:N26)</f>
        <v>0</v>
      </c>
      <c r="D26" s="43" t="s">
        <v>41</v>
      </c>
      <c r="E26" s="43" t="s">
        <v>41</v>
      </c>
      <c r="F26" s="43" t="s">
        <v>41</v>
      </c>
      <c r="G26" s="43" t="s">
        <v>41</v>
      </c>
      <c r="H26" s="43" t="s">
        <v>41</v>
      </c>
      <c r="I26" s="43" t="s">
        <v>41</v>
      </c>
      <c r="J26" s="43"/>
      <c r="K26" s="43"/>
      <c r="L26" s="43"/>
      <c r="M26" s="43"/>
      <c r="N26" s="43"/>
    </row>
    <row r="27" spans="1:14" s="44" customFormat="1" ht="12.75">
      <c r="A27" s="62" t="s">
        <v>527</v>
      </c>
      <c r="B27" s="42" t="s">
        <v>186</v>
      </c>
      <c r="C27" s="43">
        <f>SUM(J27:N27)</f>
        <v>0</v>
      </c>
      <c r="D27" s="43" t="s">
        <v>41</v>
      </c>
      <c r="E27" s="43" t="s">
        <v>41</v>
      </c>
      <c r="F27" s="43" t="s">
        <v>41</v>
      </c>
      <c r="G27" s="43" t="s">
        <v>41</v>
      </c>
      <c r="H27" s="43" t="s">
        <v>41</v>
      </c>
      <c r="I27" s="43" t="s">
        <v>41</v>
      </c>
      <c r="J27" s="43"/>
      <c r="K27" s="43"/>
      <c r="L27" s="43"/>
      <c r="M27" s="43"/>
      <c r="N27" s="43"/>
    </row>
    <row r="28" spans="1:14" s="44" customFormat="1" ht="12.75">
      <c r="A28" s="61" t="s">
        <v>497</v>
      </c>
      <c r="B28" s="42" t="s">
        <v>187</v>
      </c>
      <c r="C28" s="43">
        <f>SUM(J28:N28)</f>
        <v>0</v>
      </c>
      <c r="D28" s="43" t="s">
        <v>41</v>
      </c>
      <c r="E28" s="43" t="s">
        <v>41</v>
      </c>
      <c r="F28" s="43" t="s">
        <v>41</v>
      </c>
      <c r="G28" s="43" t="s">
        <v>41</v>
      </c>
      <c r="H28" s="43" t="s">
        <v>41</v>
      </c>
      <c r="I28" s="43" t="s">
        <v>41</v>
      </c>
      <c r="J28" s="43"/>
      <c r="K28" s="43"/>
      <c r="L28" s="43"/>
      <c r="M28" s="43"/>
      <c r="N28" s="43"/>
    </row>
    <row r="29" spans="1:14" s="44" customFormat="1" ht="25.5">
      <c r="A29" s="62" t="s">
        <v>528</v>
      </c>
      <c r="B29" s="42" t="s">
        <v>188</v>
      </c>
      <c r="C29" s="43">
        <f>SUM(L29:N29)</f>
        <v>0</v>
      </c>
      <c r="D29" s="43" t="s">
        <v>41</v>
      </c>
      <c r="E29" s="43" t="s">
        <v>41</v>
      </c>
      <c r="F29" s="43" t="s">
        <v>41</v>
      </c>
      <c r="G29" s="43" t="s">
        <v>41</v>
      </c>
      <c r="H29" s="43" t="s">
        <v>41</v>
      </c>
      <c r="I29" s="43" t="s">
        <v>41</v>
      </c>
      <c r="J29" s="43" t="s">
        <v>41</v>
      </c>
      <c r="K29" s="43" t="s">
        <v>41</v>
      </c>
      <c r="L29" s="43"/>
      <c r="M29" s="43"/>
      <c r="N29" s="43"/>
    </row>
    <row r="30" spans="1:14" s="44" customFormat="1" ht="12.75">
      <c r="A30" s="82" t="s">
        <v>529</v>
      </c>
      <c r="B30" s="48" t="s">
        <v>189</v>
      </c>
      <c r="C30" s="49">
        <f>SUM(L30:N30)</f>
        <v>0</v>
      </c>
      <c r="D30" s="49" t="s">
        <v>41</v>
      </c>
      <c r="E30" s="49" t="s">
        <v>41</v>
      </c>
      <c r="F30" s="49" t="s">
        <v>41</v>
      </c>
      <c r="G30" s="49" t="s">
        <v>41</v>
      </c>
      <c r="H30" s="49" t="s">
        <v>41</v>
      </c>
      <c r="I30" s="49" t="s">
        <v>41</v>
      </c>
      <c r="J30" s="49" t="s">
        <v>41</v>
      </c>
      <c r="K30" s="49" t="s">
        <v>41</v>
      </c>
      <c r="L30" s="49"/>
      <c r="M30" s="49"/>
      <c r="N30" s="49"/>
    </row>
    <row r="31" spans="1:14" s="44" customFormat="1" ht="12.75">
      <c r="A31" s="79" t="s">
        <v>530</v>
      </c>
      <c r="B31" s="42"/>
      <c r="C31" s="209">
        <f>SUM(L31:N32)</f>
        <v>0</v>
      </c>
      <c r="D31" s="209" t="s">
        <v>41</v>
      </c>
      <c r="E31" s="209" t="s">
        <v>41</v>
      </c>
      <c r="F31" s="209" t="s">
        <v>41</v>
      </c>
      <c r="G31" s="209" t="s">
        <v>41</v>
      </c>
      <c r="H31" s="209" t="s">
        <v>41</v>
      </c>
      <c r="I31" s="209" t="s">
        <v>41</v>
      </c>
      <c r="J31" s="209" t="s">
        <v>41</v>
      </c>
      <c r="K31" s="209" t="s">
        <v>41</v>
      </c>
      <c r="L31" s="209"/>
      <c r="M31" s="209"/>
      <c r="N31" s="209"/>
    </row>
    <row r="32" spans="1:14" s="44" customFormat="1" ht="12.75">
      <c r="A32" s="80" t="s">
        <v>422</v>
      </c>
      <c r="B32" s="51" t="s">
        <v>190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</row>
    <row r="33" spans="1:14" s="44" customFormat="1" ht="12.75">
      <c r="A33" s="81" t="s">
        <v>510</v>
      </c>
      <c r="B33" s="48" t="s">
        <v>191</v>
      </c>
      <c r="C33" s="49">
        <f>SUM(L33:N33)</f>
        <v>0</v>
      </c>
      <c r="D33" s="49" t="s">
        <v>41</v>
      </c>
      <c r="E33" s="49" t="s">
        <v>41</v>
      </c>
      <c r="F33" s="49" t="s">
        <v>41</v>
      </c>
      <c r="G33" s="49" t="s">
        <v>41</v>
      </c>
      <c r="H33" s="49" t="s">
        <v>41</v>
      </c>
      <c r="I33" s="49" t="s">
        <v>41</v>
      </c>
      <c r="J33" s="49" t="s">
        <v>41</v>
      </c>
      <c r="K33" s="49" t="s">
        <v>41</v>
      </c>
      <c r="L33" s="49"/>
      <c r="M33" s="49"/>
      <c r="N33" s="49"/>
    </row>
    <row r="34" spans="1:14" s="44" customFormat="1" ht="12.75">
      <c r="A34" s="80" t="s">
        <v>531</v>
      </c>
      <c r="B34" s="51" t="s">
        <v>192</v>
      </c>
      <c r="C34" s="49">
        <f>SUM(L34:N34)</f>
        <v>0</v>
      </c>
      <c r="D34" s="52" t="s">
        <v>41</v>
      </c>
      <c r="E34" s="52" t="s">
        <v>41</v>
      </c>
      <c r="F34" s="52" t="s">
        <v>41</v>
      </c>
      <c r="G34" s="52" t="s">
        <v>41</v>
      </c>
      <c r="H34" s="52" t="s">
        <v>41</v>
      </c>
      <c r="I34" s="52" t="s">
        <v>41</v>
      </c>
      <c r="J34" s="52" t="s">
        <v>41</v>
      </c>
      <c r="K34" s="52" t="s">
        <v>41</v>
      </c>
      <c r="L34" s="52"/>
      <c r="M34" s="52"/>
      <c r="N34" s="52"/>
    </row>
    <row r="35" spans="1:14" s="44" customFormat="1" ht="12.75">
      <c r="A35" s="79" t="s">
        <v>532</v>
      </c>
      <c r="B35" s="42" t="s">
        <v>193</v>
      </c>
      <c r="C35" s="49">
        <f>SUM(L35:N35)</f>
        <v>0</v>
      </c>
      <c r="D35" s="43" t="s">
        <v>41</v>
      </c>
      <c r="E35" s="43" t="s">
        <v>41</v>
      </c>
      <c r="F35" s="43" t="s">
        <v>41</v>
      </c>
      <c r="G35" s="43" t="s">
        <v>41</v>
      </c>
      <c r="H35" s="43" t="s">
        <v>41</v>
      </c>
      <c r="I35" s="43" t="s">
        <v>41</v>
      </c>
      <c r="J35" s="43" t="s">
        <v>41</v>
      </c>
      <c r="K35" s="43" t="s">
        <v>41</v>
      </c>
      <c r="L35" s="43"/>
      <c r="M35" s="43"/>
      <c r="N35" s="43"/>
    </row>
    <row r="36" spans="1:14" s="44" customFormat="1" ht="12.75">
      <c r="A36" s="62" t="s">
        <v>509</v>
      </c>
      <c r="B36" s="42" t="s">
        <v>194</v>
      </c>
      <c r="C36" s="43">
        <f>SUM(J36:K36,D36:H36)</f>
        <v>0</v>
      </c>
      <c r="D36" s="43"/>
      <c r="E36" s="43"/>
      <c r="F36" s="43"/>
      <c r="G36" s="43"/>
      <c r="H36" s="43"/>
      <c r="I36" s="43" t="s">
        <v>41</v>
      </c>
      <c r="J36" s="43"/>
      <c r="K36" s="43"/>
      <c r="L36" s="43" t="s">
        <v>41</v>
      </c>
      <c r="M36" s="43" t="s">
        <v>41</v>
      </c>
      <c r="N36" s="43" t="s">
        <v>41</v>
      </c>
    </row>
    <row r="37" spans="1:14" s="44" customFormat="1" ht="12.75">
      <c r="A37" s="61" t="s">
        <v>497</v>
      </c>
      <c r="B37" s="42" t="s">
        <v>195</v>
      </c>
      <c r="C37" s="43">
        <f>SUM(J37:K37,D37:H37)</f>
        <v>0</v>
      </c>
      <c r="D37" s="43"/>
      <c r="E37" s="43"/>
      <c r="F37" s="43"/>
      <c r="G37" s="43"/>
      <c r="H37" s="43"/>
      <c r="I37" s="43" t="s">
        <v>41</v>
      </c>
      <c r="J37" s="43"/>
      <c r="K37" s="43"/>
      <c r="L37" s="43" t="s">
        <v>41</v>
      </c>
      <c r="M37" s="43" t="s">
        <v>41</v>
      </c>
      <c r="N37" s="43" t="s">
        <v>41</v>
      </c>
    </row>
    <row r="38" spans="1:14" s="44" customFormat="1" ht="12.75">
      <c r="A38" s="62" t="s">
        <v>533</v>
      </c>
      <c r="B38" s="42" t="s">
        <v>196</v>
      </c>
      <c r="C38" s="43">
        <f>SUM(J38,D38:H38)</f>
        <v>0</v>
      </c>
      <c r="D38" s="43"/>
      <c r="E38" s="43"/>
      <c r="F38" s="43"/>
      <c r="G38" s="43"/>
      <c r="H38" s="43"/>
      <c r="I38" s="43" t="s">
        <v>41</v>
      </c>
      <c r="J38" s="43"/>
      <c r="K38" s="43" t="s">
        <v>41</v>
      </c>
      <c r="L38" s="43" t="s">
        <v>41</v>
      </c>
      <c r="M38" s="43" t="s">
        <v>41</v>
      </c>
      <c r="N38" s="43" t="s">
        <v>41</v>
      </c>
    </row>
    <row r="39" spans="1:14" s="44" customFormat="1" ht="12.75">
      <c r="A39" s="72" t="s">
        <v>529</v>
      </c>
      <c r="B39" s="42" t="s">
        <v>197</v>
      </c>
      <c r="C39" s="43">
        <f>SUM(J39,D39:H39)</f>
        <v>0</v>
      </c>
      <c r="D39" s="43"/>
      <c r="E39" s="43"/>
      <c r="F39" s="43"/>
      <c r="G39" s="43"/>
      <c r="H39" s="43"/>
      <c r="I39" s="43" t="s">
        <v>41</v>
      </c>
      <c r="J39" s="43"/>
      <c r="K39" s="43" t="s">
        <v>41</v>
      </c>
      <c r="L39" s="43" t="s">
        <v>41</v>
      </c>
      <c r="M39" s="43" t="s">
        <v>41</v>
      </c>
      <c r="N39" s="43" t="s">
        <v>41</v>
      </c>
    </row>
    <row r="40" spans="1:14" s="44" customFormat="1" ht="12.75">
      <c r="A40" s="79" t="s">
        <v>534</v>
      </c>
      <c r="B40" s="42"/>
      <c r="C40" s="209">
        <f>SUM(J40,D40:H41)</f>
        <v>0</v>
      </c>
      <c r="D40" s="209"/>
      <c r="E40" s="209"/>
      <c r="F40" s="209"/>
      <c r="G40" s="209"/>
      <c r="H40" s="209"/>
      <c r="I40" s="209" t="s">
        <v>41</v>
      </c>
      <c r="J40" s="209"/>
      <c r="K40" s="209" t="s">
        <v>41</v>
      </c>
      <c r="L40" s="209" t="s">
        <v>41</v>
      </c>
      <c r="M40" s="209" t="s">
        <v>41</v>
      </c>
      <c r="N40" s="209" t="s">
        <v>41</v>
      </c>
    </row>
    <row r="41" spans="1:14" s="44" customFormat="1" ht="12.75">
      <c r="A41" s="80" t="s">
        <v>535</v>
      </c>
      <c r="B41" s="51" t="s">
        <v>198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  <row r="42" spans="1:14" s="44" customFormat="1" ht="12.75">
      <c r="A42" s="79" t="s">
        <v>536</v>
      </c>
      <c r="B42" s="42" t="s">
        <v>199</v>
      </c>
      <c r="C42" s="43">
        <f>SUM(J42,D42:H42)</f>
        <v>0</v>
      </c>
      <c r="D42" s="43"/>
      <c r="E42" s="43"/>
      <c r="F42" s="43"/>
      <c r="G42" s="43"/>
      <c r="H42" s="43"/>
      <c r="I42" s="43" t="s">
        <v>41</v>
      </c>
      <c r="J42" s="43"/>
      <c r="K42" s="43" t="s">
        <v>41</v>
      </c>
      <c r="L42" s="43" t="s">
        <v>41</v>
      </c>
      <c r="M42" s="43" t="s">
        <v>41</v>
      </c>
      <c r="N42" s="43" t="s">
        <v>41</v>
      </c>
    </row>
    <row r="43" spans="1:14" s="44" customFormat="1" ht="12.75">
      <c r="A43" s="62" t="s">
        <v>537</v>
      </c>
      <c r="B43" s="42" t="s">
        <v>200</v>
      </c>
      <c r="C43" s="43">
        <f>SUM(D43:H43)</f>
        <v>0</v>
      </c>
      <c r="D43" s="43"/>
      <c r="E43" s="43"/>
      <c r="F43" s="43"/>
      <c r="G43" s="43"/>
      <c r="H43" s="43"/>
      <c r="I43" s="43" t="s">
        <v>41</v>
      </c>
      <c r="J43" s="43" t="s">
        <v>41</v>
      </c>
      <c r="K43" s="43" t="s">
        <v>41</v>
      </c>
      <c r="L43" s="43" t="s">
        <v>41</v>
      </c>
      <c r="M43" s="43" t="s">
        <v>41</v>
      </c>
      <c r="N43" s="43" t="s">
        <v>41</v>
      </c>
    </row>
    <row r="44" spans="1:14" s="44" customFormat="1" ht="12.75">
      <c r="A44" s="61" t="s">
        <v>497</v>
      </c>
      <c r="B44" s="42" t="s">
        <v>201</v>
      </c>
      <c r="C44" s="43">
        <f>SUM(D44:H44)</f>
        <v>0</v>
      </c>
      <c r="D44" s="43"/>
      <c r="E44" s="43"/>
      <c r="F44" s="43"/>
      <c r="G44" s="43"/>
      <c r="H44" s="43"/>
      <c r="I44" s="43" t="s">
        <v>41</v>
      </c>
      <c r="J44" s="43" t="s">
        <v>41</v>
      </c>
      <c r="K44" s="43" t="s">
        <v>41</v>
      </c>
      <c r="L44" s="43" t="s">
        <v>41</v>
      </c>
      <c r="M44" s="43" t="s">
        <v>41</v>
      </c>
      <c r="N44" s="43" t="s">
        <v>41</v>
      </c>
    </row>
    <row r="45" spans="1:14" s="44" customFormat="1" ht="12.75">
      <c r="A45" s="62" t="s">
        <v>256</v>
      </c>
      <c r="B45" s="42" t="s">
        <v>202</v>
      </c>
      <c r="C45" s="43">
        <f>SUM(D45:N45)</f>
        <v>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s="44" customFormat="1" ht="12.75">
      <c r="A46" s="61" t="s">
        <v>512</v>
      </c>
      <c r="B46" s="42" t="s">
        <v>203</v>
      </c>
      <c r="C46" s="43">
        <f>SUM(D46:N46)</f>
        <v>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25.5">
      <c r="A47" s="71" t="s">
        <v>896</v>
      </c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</sheetData>
  <sheetProtection/>
  <mergeCells count="42">
    <mergeCell ref="C3:C4"/>
    <mergeCell ref="A3:A4"/>
    <mergeCell ref="B3:B4"/>
    <mergeCell ref="A1:N1"/>
    <mergeCell ref="B2:N2"/>
    <mergeCell ref="D3:N3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</mergeCells>
  <printOptions horizontalCentered="1"/>
  <pageMargins left="0.7874015748031497" right="0.3937007874015748" top="0.7874015748031497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1.75390625" defaultRowHeight="12.75" customHeight="1"/>
  <cols>
    <col min="1" max="1" width="45.875" style="38" customWidth="1"/>
    <col min="2" max="3" width="4.75390625" style="38" customWidth="1"/>
    <col min="4" max="4" width="5.375" style="38" customWidth="1"/>
    <col min="5" max="5" width="6.375" style="38" customWidth="1"/>
    <col min="6" max="6" width="4.75390625" style="38" customWidth="1"/>
    <col min="7" max="7" width="5.375" style="38" customWidth="1"/>
    <col min="8" max="8" width="6.375" style="38" customWidth="1"/>
    <col min="9" max="9" width="4.75390625" style="38" customWidth="1"/>
    <col min="10" max="10" width="5.375" style="38" customWidth="1"/>
    <col min="11" max="14" width="6.375" style="38" customWidth="1"/>
    <col min="15" max="15" width="4.75390625" style="38" customWidth="1"/>
    <col min="16" max="16" width="5.375" style="38" customWidth="1"/>
    <col min="17" max="17" width="6.375" style="38" customWidth="1"/>
    <col min="18" max="16384" width="1.75390625" style="38" customWidth="1"/>
  </cols>
  <sheetData>
    <row r="1" spans="1:17" ht="28.5" customHeight="1">
      <c r="A1" s="190" t="s">
        <v>538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2.75" customHeight="1">
      <c r="A2" s="38" t="s">
        <v>539</v>
      </c>
      <c r="B2" s="188" t="s">
        <v>132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2.75">
      <c r="A3" s="191" t="s">
        <v>540</v>
      </c>
      <c r="B3" s="191" t="s">
        <v>134</v>
      </c>
      <c r="C3" s="194" t="s">
        <v>541</v>
      </c>
      <c r="D3" s="203"/>
      <c r="E3" s="195"/>
      <c r="F3" s="194" t="s">
        <v>542</v>
      </c>
      <c r="G3" s="203"/>
      <c r="H3" s="195"/>
      <c r="I3" s="194" t="s">
        <v>543</v>
      </c>
      <c r="J3" s="203"/>
      <c r="K3" s="195"/>
      <c r="L3" s="194" t="s">
        <v>544</v>
      </c>
      <c r="M3" s="203"/>
      <c r="N3" s="195"/>
      <c r="O3" s="194" t="s">
        <v>545</v>
      </c>
      <c r="P3" s="203"/>
      <c r="Q3" s="195"/>
    </row>
    <row r="4" spans="1:17" ht="51.75" customHeight="1">
      <c r="A4" s="193"/>
      <c r="B4" s="193"/>
      <c r="C4" s="40" t="s">
        <v>546</v>
      </c>
      <c r="D4" s="40" t="s">
        <v>547</v>
      </c>
      <c r="E4" s="40" t="s">
        <v>548</v>
      </c>
      <c r="F4" s="40" t="s">
        <v>546</v>
      </c>
      <c r="G4" s="40" t="s">
        <v>547</v>
      </c>
      <c r="H4" s="40" t="s">
        <v>548</v>
      </c>
      <c r="I4" s="40" t="s">
        <v>546</v>
      </c>
      <c r="J4" s="40" t="s">
        <v>547</v>
      </c>
      <c r="K4" s="40" t="s">
        <v>548</v>
      </c>
      <c r="L4" s="40" t="s">
        <v>549</v>
      </c>
      <c r="M4" s="40" t="s">
        <v>547</v>
      </c>
      <c r="N4" s="40" t="s">
        <v>548</v>
      </c>
      <c r="O4" s="40" t="s">
        <v>546</v>
      </c>
      <c r="P4" s="40" t="s">
        <v>547</v>
      </c>
      <c r="Q4" s="40" t="s">
        <v>548</v>
      </c>
    </row>
    <row r="5" spans="1:17" ht="12" customHeight="1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  <c r="O5" s="40" t="s">
        <v>180</v>
      </c>
      <c r="P5" s="40" t="s">
        <v>181</v>
      </c>
      <c r="Q5" s="40" t="s">
        <v>182</v>
      </c>
    </row>
    <row r="6" spans="1:17" s="44" customFormat="1" ht="12" customHeight="1">
      <c r="A6" s="41" t="s">
        <v>390</v>
      </c>
      <c r="B6" s="42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44" customFormat="1" ht="12" customHeight="1">
      <c r="A7" s="41" t="s">
        <v>550</v>
      </c>
      <c r="B7" s="42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spans="1:17" s="44" customFormat="1" ht="12" customHeight="1">
      <c r="A8" s="83" t="s">
        <v>556</v>
      </c>
      <c r="B8" s="51" t="s">
        <v>1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</row>
    <row r="9" spans="1:17" s="44" customFormat="1" ht="12" customHeight="1">
      <c r="A9" s="22" t="s">
        <v>391</v>
      </c>
      <c r="B9" s="42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s="44" customFormat="1" ht="12" customHeight="1">
      <c r="A10" s="33" t="s">
        <v>418</v>
      </c>
      <c r="B10" s="51" t="s">
        <v>2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</row>
    <row r="11" spans="1:17" s="44" customFormat="1" ht="12" customHeight="1">
      <c r="A11" s="22" t="s">
        <v>421</v>
      </c>
      <c r="B11" s="42" t="s">
        <v>3</v>
      </c>
      <c r="C11" s="43" t="s">
        <v>41</v>
      </c>
      <c r="D11" s="43" t="s">
        <v>41</v>
      </c>
      <c r="E11" s="43" t="s">
        <v>41</v>
      </c>
      <c r="F11" s="43" t="s">
        <v>41</v>
      </c>
      <c r="G11" s="43" t="s">
        <v>41</v>
      </c>
      <c r="H11" s="43" t="s">
        <v>41</v>
      </c>
      <c r="I11" s="43" t="s">
        <v>41</v>
      </c>
      <c r="J11" s="43" t="s">
        <v>41</v>
      </c>
      <c r="K11" s="43" t="s">
        <v>41</v>
      </c>
      <c r="L11" s="43" t="s">
        <v>41</v>
      </c>
      <c r="M11" s="43" t="s">
        <v>41</v>
      </c>
      <c r="N11" s="43" t="s">
        <v>41</v>
      </c>
      <c r="O11" s="43"/>
      <c r="P11" s="43"/>
      <c r="Q11" s="43"/>
    </row>
    <row r="12" spans="1:17" s="44" customFormat="1" ht="12" customHeight="1">
      <c r="A12" s="22" t="s">
        <v>417</v>
      </c>
      <c r="B12" s="42" t="s">
        <v>4</v>
      </c>
      <c r="C12" s="43" t="s">
        <v>41</v>
      </c>
      <c r="D12" s="43" t="s">
        <v>41</v>
      </c>
      <c r="E12" s="43" t="s">
        <v>41</v>
      </c>
      <c r="F12" s="43" t="s">
        <v>41</v>
      </c>
      <c r="G12" s="43" t="s">
        <v>41</v>
      </c>
      <c r="H12" s="43" t="s">
        <v>41</v>
      </c>
      <c r="I12" s="43" t="s">
        <v>41</v>
      </c>
      <c r="J12" s="43" t="s">
        <v>41</v>
      </c>
      <c r="K12" s="43" t="s">
        <v>41</v>
      </c>
      <c r="L12" s="43" t="s">
        <v>41</v>
      </c>
      <c r="M12" s="43" t="s">
        <v>41</v>
      </c>
      <c r="N12" s="43" t="s">
        <v>41</v>
      </c>
      <c r="O12" s="43"/>
      <c r="P12" s="43"/>
      <c r="Q12" s="43"/>
    </row>
    <row r="13" spans="1:17" s="44" customFormat="1" ht="12" customHeight="1">
      <c r="A13" s="22" t="s">
        <v>256</v>
      </c>
      <c r="B13" s="42" t="s">
        <v>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44" customFormat="1" ht="12" customHeight="1">
      <c r="A14" s="41" t="s">
        <v>557</v>
      </c>
      <c r="B14" s="42" t="s">
        <v>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44" customFormat="1" ht="12" customHeight="1">
      <c r="A15" s="22" t="s">
        <v>391</v>
      </c>
      <c r="B15" s="42"/>
      <c r="C15" s="209" t="s">
        <v>41</v>
      </c>
      <c r="D15" s="209" t="s">
        <v>41</v>
      </c>
      <c r="E15" s="209" t="s">
        <v>41</v>
      </c>
      <c r="F15" s="209"/>
      <c r="G15" s="209"/>
      <c r="H15" s="209"/>
      <c r="I15" s="209" t="s">
        <v>41</v>
      </c>
      <c r="J15" s="209" t="s">
        <v>41</v>
      </c>
      <c r="K15" s="209" t="s">
        <v>41</v>
      </c>
      <c r="L15" s="209" t="s">
        <v>41</v>
      </c>
      <c r="M15" s="209" t="s">
        <v>41</v>
      </c>
      <c r="N15" s="209" t="s">
        <v>41</v>
      </c>
      <c r="O15" s="209"/>
      <c r="P15" s="209"/>
      <c r="Q15" s="209"/>
    </row>
    <row r="16" spans="1:17" s="44" customFormat="1" ht="12" customHeight="1">
      <c r="A16" s="33" t="s">
        <v>510</v>
      </c>
      <c r="B16" s="51" t="s">
        <v>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s="44" customFormat="1" ht="12" customHeight="1">
      <c r="A17" s="22" t="s">
        <v>551</v>
      </c>
      <c r="B17" s="42" t="s">
        <v>8</v>
      </c>
      <c r="C17" s="43" t="s">
        <v>41</v>
      </c>
      <c r="D17" s="43" t="s">
        <v>41</v>
      </c>
      <c r="E17" s="43" t="s">
        <v>41</v>
      </c>
      <c r="F17" s="43"/>
      <c r="G17" s="43"/>
      <c r="H17" s="43"/>
      <c r="I17" s="43" t="s">
        <v>41</v>
      </c>
      <c r="J17" s="43" t="s">
        <v>41</v>
      </c>
      <c r="K17" s="43" t="s">
        <v>41</v>
      </c>
      <c r="L17" s="43"/>
      <c r="M17" s="43"/>
      <c r="N17" s="43"/>
      <c r="O17" s="43"/>
      <c r="P17" s="43"/>
      <c r="Q17" s="43"/>
    </row>
    <row r="18" spans="1:17" s="44" customFormat="1" ht="12" customHeight="1">
      <c r="A18" s="22" t="s">
        <v>552</v>
      </c>
      <c r="B18" s="42" t="s">
        <v>175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44" customFormat="1" ht="12" customHeight="1">
      <c r="A19" s="22" t="s">
        <v>505</v>
      </c>
      <c r="B19" s="42" t="s">
        <v>176</v>
      </c>
      <c r="C19" s="43" t="s">
        <v>41</v>
      </c>
      <c r="D19" s="43" t="s">
        <v>41</v>
      </c>
      <c r="E19" s="43" t="s">
        <v>41</v>
      </c>
      <c r="F19" s="43" t="s">
        <v>41</v>
      </c>
      <c r="G19" s="43" t="s">
        <v>41</v>
      </c>
      <c r="H19" s="43" t="s">
        <v>41</v>
      </c>
      <c r="I19" s="43" t="s">
        <v>41</v>
      </c>
      <c r="J19" s="43" t="s">
        <v>41</v>
      </c>
      <c r="K19" s="43" t="s">
        <v>41</v>
      </c>
      <c r="L19" s="43" t="s">
        <v>41</v>
      </c>
      <c r="M19" s="43" t="s">
        <v>41</v>
      </c>
      <c r="N19" s="43" t="s">
        <v>41</v>
      </c>
      <c r="O19" s="43"/>
      <c r="P19" s="43"/>
      <c r="Q19" s="43"/>
    </row>
    <row r="20" spans="1:17" s="44" customFormat="1" ht="12" customHeight="1">
      <c r="A20" s="22" t="s">
        <v>507</v>
      </c>
      <c r="B20" s="42" t="s">
        <v>177</v>
      </c>
      <c r="C20" s="43"/>
      <c r="D20" s="43"/>
      <c r="E20" s="43"/>
      <c r="F20" s="43" t="s">
        <v>41</v>
      </c>
      <c r="G20" s="43" t="s">
        <v>41</v>
      </c>
      <c r="H20" s="43" t="s">
        <v>41</v>
      </c>
      <c r="I20" s="43" t="s">
        <v>41</v>
      </c>
      <c r="J20" s="43" t="s">
        <v>41</v>
      </c>
      <c r="K20" s="43" t="s">
        <v>41</v>
      </c>
      <c r="L20" s="43"/>
      <c r="M20" s="43"/>
      <c r="N20" s="43"/>
      <c r="O20" s="43" t="s">
        <v>41</v>
      </c>
      <c r="P20" s="43" t="s">
        <v>41</v>
      </c>
      <c r="Q20" s="43" t="s">
        <v>41</v>
      </c>
    </row>
    <row r="21" spans="1:17" s="44" customFormat="1" ht="12" customHeight="1">
      <c r="A21" s="22" t="s">
        <v>553</v>
      </c>
      <c r="B21" s="42" t="s">
        <v>178</v>
      </c>
      <c r="C21" s="43" t="s">
        <v>41</v>
      </c>
      <c r="D21" s="43" t="s">
        <v>41</v>
      </c>
      <c r="E21" s="43" t="s">
        <v>41</v>
      </c>
      <c r="F21" s="43"/>
      <c r="G21" s="43"/>
      <c r="H21" s="43"/>
      <c r="I21" s="43" t="s">
        <v>41</v>
      </c>
      <c r="J21" s="43" t="s">
        <v>41</v>
      </c>
      <c r="K21" s="43" t="s">
        <v>41</v>
      </c>
      <c r="L21" s="43" t="s">
        <v>41</v>
      </c>
      <c r="M21" s="43" t="s">
        <v>41</v>
      </c>
      <c r="N21" s="43" t="s">
        <v>41</v>
      </c>
      <c r="O21" s="43"/>
      <c r="P21" s="43"/>
      <c r="Q21" s="43"/>
    </row>
    <row r="22" spans="1:17" s="44" customFormat="1" ht="12" customHeight="1">
      <c r="A22" s="22" t="s">
        <v>418</v>
      </c>
      <c r="B22" s="42" t="s">
        <v>179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44" customFormat="1" ht="12" customHeight="1">
      <c r="A23" s="22" t="s">
        <v>421</v>
      </c>
      <c r="B23" s="42" t="s">
        <v>180</v>
      </c>
      <c r="C23" s="43" t="s">
        <v>41</v>
      </c>
      <c r="D23" s="43" t="s">
        <v>41</v>
      </c>
      <c r="E23" s="43" t="s">
        <v>41</v>
      </c>
      <c r="F23" s="43" t="s">
        <v>41</v>
      </c>
      <c r="G23" s="43" t="s">
        <v>41</v>
      </c>
      <c r="H23" s="43" t="s">
        <v>41</v>
      </c>
      <c r="I23" s="43" t="s">
        <v>41</v>
      </c>
      <c r="J23" s="43" t="s">
        <v>41</v>
      </c>
      <c r="K23" s="43" t="s">
        <v>41</v>
      </c>
      <c r="L23" s="43" t="s">
        <v>41</v>
      </c>
      <c r="M23" s="43" t="s">
        <v>41</v>
      </c>
      <c r="N23" s="43" t="s">
        <v>41</v>
      </c>
      <c r="O23" s="43"/>
      <c r="P23" s="43"/>
      <c r="Q23" s="43"/>
    </row>
    <row r="24" spans="1:17" s="44" customFormat="1" ht="12" customHeight="1">
      <c r="A24" s="22" t="s">
        <v>504</v>
      </c>
      <c r="B24" s="42" t="s">
        <v>181</v>
      </c>
      <c r="C24" s="43" t="s">
        <v>41</v>
      </c>
      <c r="D24" s="43" t="s">
        <v>41</v>
      </c>
      <c r="E24" s="43" t="s">
        <v>41</v>
      </c>
      <c r="F24" s="43"/>
      <c r="G24" s="43"/>
      <c r="H24" s="43"/>
      <c r="I24" s="43" t="s">
        <v>41</v>
      </c>
      <c r="J24" s="43" t="s">
        <v>41</v>
      </c>
      <c r="K24" s="43" t="s">
        <v>41</v>
      </c>
      <c r="L24" s="43"/>
      <c r="M24" s="43"/>
      <c r="N24" s="43"/>
      <c r="O24" s="43"/>
      <c r="P24" s="43"/>
      <c r="Q24" s="43"/>
    </row>
    <row r="25" spans="1:17" s="44" customFormat="1" ht="12" customHeight="1">
      <c r="A25" s="22" t="s">
        <v>256</v>
      </c>
      <c r="B25" s="42" t="s">
        <v>182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s="44" customFormat="1" ht="12" customHeight="1">
      <c r="A26" s="41" t="s">
        <v>558</v>
      </c>
      <c r="B26" s="42" t="s">
        <v>183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s="44" customFormat="1" ht="12" customHeight="1">
      <c r="A27" s="22" t="s">
        <v>391</v>
      </c>
      <c r="B27" s="42"/>
      <c r="C27" s="209" t="s">
        <v>41</v>
      </c>
      <c r="D27" s="209" t="s">
        <v>41</v>
      </c>
      <c r="E27" s="209" t="s">
        <v>41</v>
      </c>
      <c r="F27" s="209"/>
      <c r="G27" s="209"/>
      <c r="H27" s="209"/>
      <c r="I27" s="209" t="s">
        <v>41</v>
      </c>
      <c r="J27" s="209" t="s">
        <v>41</v>
      </c>
      <c r="K27" s="209" t="s">
        <v>41</v>
      </c>
      <c r="L27" s="209" t="s">
        <v>41</v>
      </c>
      <c r="M27" s="209" t="s">
        <v>41</v>
      </c>
      <c r="N27" s="209" t="s">
        <v>41</v>
      </c>
      <c r="O27" s="209"/>
      <c r="P27" s="209"/>
      <c r="Q27" s="209"/>
    </row>
    <row r="28" spans="1:17" s="44" customFormat="1" ht="12" customHeight="1">
      <c r="A28" s="33" t="s">
        <v>510</v>
      </c>
      <c r="B28" s="51" t="s">
        <v>184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</row>
    <row r="29" spans="1:17" s="44" customFormat="1" ht="12" customHeight="1">
      <c r="A29" s="22" t="s">
        <v>551</v>
      </c>
      <c r="B29" s="42" t="s">
        <v>185</v>
      </c>
      <c r="C29" s="43" t="s">
        <v>41</v>
      </c>
      <c r="D29" s="43" t="s">
        <v>41</v>
      </c>
      <c r="E29" s="43" t="s">
        <v>41</v>
      </c>
      <c r="F29" s="43"/>
      <c r="G29" s="43"/>
      <c r="H29" s="43"/>
      <c r="I29" s="43" t="s">
        <v>41</v>
      </c>
      <c r="J29" s="43" t="s">
        <v>41</v>
      </c>
      <c r="K29" s="43" t="s">
        <v>41</v>
      </c>
      <c r="L29" s="43"/>
      <c r="M29" s="43"/>
      <c r="N29" s="43"/>
      <c r="O29" s="43"/>
      <c r="P29" s="43"/>
      <c r="Q29" s="43"/>
    </row>
    <row r="30" spans="1:17" s="44" customFormat="1" ht="12" customHeight="1">
      <c r="A30" s="22" t="s">
        <v>505</v>
      </c>
      <c r="B30" s="42" t="s">
        <v>186</v>
      </c>
      <c r="C30" s="43" t="s">
        <v>41</v>
      </c>
      <c r="D30" s="43" t="s">
        <v>41</v>
      </c>
      <c r="E30" s="43" t="s">
        <v>41</v>
      </c>
      <c r="F30" s="43" t="s">
        <v>41</v>
      </c>
      <c r="G30" s="43" t="s">
        <v>41</v>
      </c>
      <c r="H30" s="43" t="s">
        <v>41</v>
      </c>
      <c r="I30" s="43" t="s">
        <v>41</v>
      </c>
      <c r="J30" s="43" t="s">
        <v>41</v>
      </c>
      <c r="K30" s="43" t="s">
        <v>41</v>
      </c>
      <c r="L30" s="43" t="s">
        <v>41</v>
      </c>
      <c r="M30" s="43" t="s">
        <v>41</v>
      </c>
      <c r="N30" s="43" t="s">
        <v>41</v>
      </c>
      <c r="O30" s="43"/>
      <c r="P30" s="43"/>
      <c r="Q30" s="43"/>
    </row>
    <row r="31" spans="1:17" s="44" customFormat="1" ht="12" customHeight="1">
      <c r="A31" s="22" t="s">
        <v>507</v>
      </c>
      <c r="B31" s="42" t="s">
        <v>187</v>
      </c>
      <c r="C31" s="43"/>
      <c r="D31" s="43"/>
      <c r="E31" s="43"/>
      <c r="F31" s="43" t="s">
        <v>41</v>
      </c>
      <c r="G31" s="43" t="s">
        <v>41</v>
      </c>
      <c r="H31" s="43" t="s">
        <v>41</v>
      </c>
      <c r="I31" s="43" t="s">
        <v>41</v>
      </c>
      <c r="J31" s="43" t="s">
        <v>41</v>
      </c>
      <c r="K31" s="43" t="s">
        <v>41</v>
      </c>
      <c r="L31" s="43"/>
      <c r="M31" s="43"/>
      <c r="N31" s="43"/>
      <c r="O31" s="43" t="s">
        <v>41</v>
      </c>
      <c r="P31" s="43" t="s">
        <v>41</v>
      </c>
      <c r="Q31" s="43" t="s">
        <v>41</v>
      </c>
    </row>
    <row r="32" spans="1:17" s="44" customFormat="1" ht="12" customHeight="1">
      <c r="A32" s="22" t="s">
        <v>553</v>
      </c>
      <c r="B32" s="42" t="s">
        <v>188</v>
      </c>
      <c r="C32" s="43" t="s">
        <v>41</v>
      </c>
      <c r="D32" s="43" t="s">
        <v>41</v>
      </c>
      <c r="E32" s="43" t="s">
        <v>41</v>
      </c>
      <c r="F32" s="43"/>
      <c r="G32" s="43"/>
      <c r="H32" s="43"/>
      <c r="I32" s="43" t="s">
        <v>41</v>
      </c>
      <c r="J32" s="43" t="s">
        <v>41</v>
      </c>
      <c r="K32" s="43" t="s">
        <v>41</v>
      </c>
      <c r="L32" s="43" t="s">
        <v>41</v>
      </c>
      <c r="M32" s="43" t="s">
        <v>41</v>
      </c>
      <c r="N32" s="43" t="s">
        <v>41</v>
      </c>
      <c r="O32" s="43"/>
      <c r="P32" s="43"/>
      <c r="Q32" s="43"/>
    </row>
    <row r="33" spans="1:17" s="44" customFormat="1" ht="12" customHeight="1">
      <c r="A33" s="22" t="s">
        <v>532</v>
      </c>
      <c r="B33" s="42" t="s">
        <v>189</v>
      </c>
      <c r="C33" s="43" t="s">
        <v>41</v>
      </c>
      <c r="D33" s="43" t="s">
        <v>41</v>
      </c>
      <c r="E33" s="43" t="s">
        <v>41</v>
      </c>
      <c r="F33" s="43"/>
      <c r="G33" s="43"/>
      <c r="H33" s="43"/>
      <c r="I33" s="43" t="s">
        <v>41</v>
      </c>
      <c r="J33" s="43" t="s">
        <v>41</v>
      </c>
      <c r="K33" s="43" t="s">
        <v>41</v>
      </c>
      <c r="L33" s="43" t="s">
        <v>41</v>
      </c>
      <c r="M33" s="43" t="s">
        <v>41</v>
      </c>
      <c r="N33" s="43" t="s">
        <v>41</v>
      </c>
      <c r="O33" s="43"/>
      <c r="P33" s="43"/>
      <c r="Q33" s="43"/>
    </row>
    <row r="34" spans="1:17" s="44" customFormat="1" ht="12" customHeight="1">
      <c r="A34" s="22" t="s">
        <v>531</v>
      </c>
      <c r="B34" s="42" t="s">
        <v>190</v>
      </c>
      <c r="C34" s="43" t="s">
        <v>41</v>
      </c>
      <c r="D34" s="43" t="s">
        <v>41</v>
      </c>
      <c r="E34" s="43" t="s">
        <v>41</v>
      </c>
      <c r="F34" s="43"/>
      <c r="G34" s="43"/>
      <c r="H34" s="43"/>
      <c r="I34" s="43" t="s">
        <v>41</v>
      </c>
      <c r="J34" s="43" t="s">
        <v>41</v>
      </c>
      <c r="K34" s="43" t="s">
        <v>41</v>
      </c>
      <c r="L34" s="43" t="s">
        <v>41</v>
      </c>
      <c r="M34" s="43" t="s">
        <v>41</v>
      </c>
      <c r="N34" s="43" t="s">
        <v>41</v>
      </c>
      <c r="O34" s="43"/>
      <c r="P34" s="43"/>
      <c r="Q34" s="43"/>
    </row>
    <row r="35" spans="1:17" s="44" customFormat="1" ht="12" customHeight="1">
      <c r="A35" s="22" t="s">
        <v>418</v>
      </c>
      <c r="B35" s="42" t="s">
        <v>191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s="44" customFormat="1" ht="12" customHeight="1">
      <c r="A36" s="22" t="s">
        <v>421</v>
      </c>
      <c r="B36" s="42" t="s">
        <v>192</v>
      </c>
      <c r="C36" s="43" t="s">
        <v>41</v>
      </c>
      <c r="D36" s="43" t="s">
        <v>41</v>
      </c>
      <c r="E36" s="43" t="s">
        <v>41</v>
      </c>
      <c r="F36" s="43" t="s">
        <v>41</v>
      </c>
      <c r="G36" s="43" t="s">
        <v>41</v>
      </c>
      <c r="H36" s="43" t="s">
        <v>41</v>
      </c>
      <c r="I36" s="43" t="s">
        <v>41</v>
      </c>
      <c r="J36" s="43" t="s">
        <v>41</v>
      </c>
      <c r="K36" s="43" t="s">
        <v>41</v>
      </c>
      <c r="L36" s="43" t="s">
        <v>41</v>
      </c>
      <c r="M36" s="43" t="s">
        <v>41</v>
      </c>
      <c r="N36" s="43" t="s">
        <v>41</v>
      </c>
      <c r="O36" s="43"/>
      <c r="P36" s="43"/>
      <c r="Q36" s="43"/>
    </row>
    <row r="37" spans="1:17" s="44" customFormat="1" ht="12" customHeight="1">
      <c r="A37" s="22" t="s">
        <v>554</v>
      </c>
      <c r="B37" s="42" t="s">
        <v>193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s="44" customFormat="1" ht="12" customHeight="1">
      <c r="A38" s="22" t="s">
        <v>256</v>
      </c>
      <c r="B38" s="42" t="s">
        <v>194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s="44" customFormat="1" ht="12" customHeight="1">
      <c r="A39" s="41" t="s">
        <v>555</v>
      </c>
      <c r="B39" s="42"/>
      <c r="C39" s="209" t="s">
        <v>41</v>
      </c>
      <c r="D39" s="209" t="s">
        <v>41</v>
      </c>
      <c r="E39" s="209" t="s">
        <v>41</v>
      </c>
      <c r="F39" s="209"/>
      <c r="G39" s="209"/>
      <c r="H39" s="209"/>
      <c r="I39" s="209" t="s">
        <v>41</v>
      </c>
      <c r="J39" s="209" t="s">
        <v>41</v>
      </c>
      <c r="K39" s="209" t="s">
        <v>41</v>
      </c>
      <c r="L39" s="209"/>
      <c r="M39" s="209"/>
      <c r="N39" s="209"/>
      <c r="O39" s="209" t="s">
        <v>41</v>
      </c>
      <c r="P39" s="209" t="s">
        <v>41</v>
      </c>
      <c r="Q39" s="209" t="s">
        <v>41</v>
      </c>
    </row>
    <row r="40" spans="1:17" s="44" customFormat="1" ht="12" customHeight="1">
      <c r="A40" s="33" t="s">
        <v>553</v>
      </c>
      <c r="B40" s="51" t="s">
        <v>195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15.75" customHeight="1">
      <c r="A41" s="84" t="s">
        <v>559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</sheetData>
  <sheetProtection/>
  <mergeCells count="84">
    <mergeCell ref="O3:Q3"/>
    <mergeCell ref="A1:Q1"/>
    <mergeCell ref="B2:Q2"/>
    <mergeCell ref="A3:A4"/>
    <mergeCell ref="B3:B4"/>
    <mergeCell ref="C3:E3"/>
    <mergeCell ref="F3:H3"/>
    <mergeCell ref="I3:K3"/>
    <mergeCell ref="L3:N3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C9:C10"/>
    <mergeCell ref="D9:D10"/>
    <mergeCell ref="E9:E10"/>
    <mergeCell ref="F9:F10"/>
    <mergeCell ref="G9:G10"/>
    <mergeCell ref="H9:H10"/>
    <mergeCell ref="I9:I10"/>
    <mergeCell ref="J9:J10"/>
    <mergeCell ref="O9:O10"/>
    <mergeCell ref="P9:P10"/>
    <mergeCell ref="Q9:Q10"/>
    <mergeCell ref="K9:K10"/>
    <mergeCell ref="L9:L10"/>
    <mergeCell ref="M9:M10"/>
    <mergeCell ref="N9:N1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6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1.75390625" defaultRowHeight="12.75" customHeight="1"/>
  <cols>
    <col min="1" max="1" width="48.875" style="38" customWidth="1"/>
    <col min="2" max="2" width="4.75390625" style="38" customWidth="1"/>
    <col min="3" max="8" width="13.125" style="38" customWidth="1"/>
    <col min="9" max="16384" width="1.75390625" style="38" customWidth="1"/>
  </cols>
  <sheetData>
    <row r="1" spans="1:8" ht="30.75" customHeight="1">
      <c r="A1" s="190" t="s">
        <v>560</v>
      </c>
      <c r="B1" s="190"/>
      <c r="C1" s="190"/>
      <c r="D1" s="190"/>
      <c r="E1" s="190"/>
      <c r="F1" s="190"/>
      <c r="G1" s="190"/>
      <c r="H1" s="190"/>
    </row>
    <row r="2" spans="1:8" ht="12.75" customHeight="1">
      <c r="A2" s="38" t="s">
        <v>561</v>
      </c>
      <c r="B2" s="188" t="s">
        <v>562</v>
      </c>
      <c r="C2" s="188"/>
      <c r="D2" s="188"/>
      <c r="E2" s="188"/>
      <c r="F2" s="188"/>
      <c r="G2" s="188"/>
      <c r="H2" s="188"/>
    </row>
    <row r="3" spans="1:8" ht="12.75" customHeight="1">
      <c r="A3" s="191" t="s">
        <v>563</v>
      </c>
      <c r="B3" s="191" t="s">
        <v>134</v>
      </c>
      <c r="C3" s="191" t="s">
        <v>564</v>
      </c>
      <c r="D3" s="194" t="s">
        <v>141</v>
      </c>
      <c r="E3" s="203"/>
      <c r="F3" s="195"/>
      <c r="G3" s="191" t="s">
        <v>388</v>
      </c>
      <c r="H3" s="191" t="s">
        <v>565</v>
      </c>
    </row>
    <row r="4" spans="1:8" ht="51.75" customHeight="1">
      <c r="A4" s="193"/>
      <c r="B4" s="193"/>
      <c r="C4" s="193"/>
      <c r="D4" s="40" t="s">
        <v>676</v>
      </c>
      <c r="E4" s="40" t="s">
        <v>567</v>
      </c>
      <c r="F4" s="40" t="s">
        <v>675</v>
      </c>
      <c r="G4" s="193"/>
      <c r="H4" s="193"/>
    </row>
    <row r="5" spans="1:8" ht="12" customHeight="1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</row>
    <row r="6" spans="1:8" s="44" customFormat="1" ht="12" customHeight="1">
      <c r="A6" s="60" t="s">
        <v>897</v>
      </c>
      <c r="B6" s="42" t="s">
        <v>0</v>
      </c>
      <c r="C6" s="43" t="s">
        <v>41</v>
      </c>
      <c r="D6" s="43"/>
      <c r="E6" s="43"/>
      <c r="F6" s="43"/>
      <c r="G6" s="43" t="s">
        <v>41</v>
      </c>
      <c r="H6" s="43"/>
    </row>
    <row r="7" spans="1:8" s="44" customFormat="1" ht="12" customHeight="1">
      <c r="A7" s="62" t="s">
        <v>391</v>
      </c>
      <c r="B7" s="42"/>
      <c r="C7" s="209"/>
      <c r="D7" s="209"/>
      <c r="E7" s="209"/>
      <c r="F7" s="209"/>
      <c r="G7" s="209" t="s">
        <v>41</v>
      </c>
      <c r="H7" s="209"/>
    </row>
    <row r="8" spans="1:8" s="44" customFormat="1" ht="12" customHeight="1">
      <c r="A8" s="63" t="s">
        <v>569</v>
      </c>
      <c r="B8" s="51" t="s">
        <v>1</v>
      </c>
      <c r="C8" s="210"/>
      <c r="D8" s="210"/>
      <c r="E8" s="210"/>
      <c r="F8" s="210"/>
      <c r="G8" s="210"/>
      <c r="H8" s="210"/>
    </row>
    <row r="9" spans="1:8" s="44" customFormat="1" ht="12" customHeight="1">
      <c r="A9" s="61" t="s">
        <v>570</v>
      </c>
      <c r="B9" s="42"/>
      <c r="C9" s="209"/>
      <c r="D9" s="209"/>
      <c r="E9" s="209"/>
      <c r="F9" s="209"/>
      <c r="G9" s="209" t="s">
        <v>41</v>
      </c>
      <c r="H9" s="209"/>
    </row>
    <row r="10" spans="1:8" s="44" customFormat="1" ht="12" customHeight="1">
      <c r="A10" s="66" t="s">
        <v>571</v>
      </c>
      <c r="B10" s="51" t="s">
        <v>2</v>
      </c>
      <c r="C10" s="210"/>
      <c r="D10" s="210"/>
      <c r="E10" s="210"/>
      <c r="F10" s="210"/>
      <c r="G10" s="210"/>
      <c r="H10" s="210"/>
    </row>
    <row r="11" spans="1:8" s="44" customFormat="1" ht="12" customHeight="1">
      <c r="A11" s="85" t="s">
        <v>141</v>
      </c>
      <c r="B11" s="42"/>
      <c r="C11" s="209"/>
      <c r="D11" s="209"/>
      <c r="E11" s="209"/>
      <c r="F11" s="209"/>
      <c r="G11" s="209" t="s">
        <v>41</v>
      </c>
      <c r="H11" s="209"/>
    </row>
    <row r="12" spans="1:8" s="44" customFormat="1" ht="12" customHeight="1">
      <c r="A12" s="86" t="s">
        <v>572</v>
      </c>
      <c r="B12" s="51" t="s">
        <v>3</v>
      </c>
      <c r="C12" s="210"/>
      <c r="D12" s="210"/>
      <c r="E12" s="210"/>
      <c r="F12" s="210"/>
      <c r="G12" s="210"/>
      <c r="H12" s="210"/>
    </row>
    <row r="13" spans="1:8" s="44" customFormat="1" ht="12" customHeight="1">
      <c r="A13" s="85" t="s">
        <v>573</v>
      </c>
      <c r="B13" s="42" t="s">
        <v>4</v>
      </c>
      <c r="C13" s="43"/>
      <c r="D13" s="43"/>
      <c r="E13" s="43"/>
      <c r="F13" s="43"/>
      <c r="G13" s="43" t="s">
        <v>41</v>
      </c>
      <c r="H13" s="43"/>
    </row>
    <row r="14" spans="1:8" s="44" customFormat="1" ht="12" customHeight="1">
      <c r="A14" s="85" t="s">
        <v>666</v>
      </c>
      <c r="B14" s="42" t="s">
        <v>5</v>
      </c>
      <c r="C14" s="43"/>
      <c r="D14" s="43"/>
      <c r="E14" s="43"/>
      <c r="F14" s="43"/>
      <c r="G14" s="43" t="s">
        <v>41</v>
      </c>
      <c r="H14" s="43"/>
    </row>
    <row r="15" spans="1:8" s="44" customFormat="1" ht="12" customHeight="1">
      <c r="A15" s="61" t="s">
        <v>395</v>
      </c>
      <c r="B15" s="42" t="s">
        <v>6</v>
      </c>
      <c r="C15" s="43"/>
      <c r="D15" s="43"/>
      <c r="E15" s="43"/>
      <c r="F15" s="43"/>
      <c r="G15" s="43" t="s">
        <v>41</v>
      </c>
      <c r="H15" s="43"/>
    </row>
    <row r="16" spans="1:8" s="44" customFormat="1" ht="12" customHeight="1">
      <c r="A16" s="85" t="s">
        <v>141</v>
      </c>
      <c r="B16" s="42"/>
      <c r="C16" s="209"/>
      <c r="D16" s="209"/>
      <c r="E16" s="209"/>
      <c r="F16" s="209"/>
      <c r="G16" s="209" t="s">
        <v>41</v>
      </c>
      <c r="H16" s="209"/>
    </row>
    <row r="17" spans="1:8" s="44" customFormat="1" ht="12" customHeight="1">
      <c r="A17" s="86" t="s">
        <v>574</v>
      </c>
      <c r="B17" s="51" t="s">
        <v>7</v>
      </c>
      <c r="C17" s="210"/>
      <c r="D17" s="210"/>
      <c r="E17" s="210"/>
      <c r="F17" s="210"/>
      <c r="G17" s="210"/>
      <c r="H17" s="210"/>
    </row>
    <row r="18" spans="1:8" s="44" customFormat="1" ht="12" customHeight="1">
      <c r="A18" s="85" t="s">
        <v>575</v>
      </c>
      <c r="B18" s="42" t="s">
        <v>8</v>
      </c>
      <c r="C18" s="43"/>
      <c r="D18" s="43"/>
      <c r="E18" s="43"/>
      <c r="F18" s="43"/>
      <c r="G18" s="43" t="s">
        <v>41</v>
      </c>
      <c r="H18" s="43"/>
    </row>
    <row r="19" spans="1:8" s="44" customFormat="1" ht="12" customHeight="1">
      <c r="A19" s="85" t="s">
        <v>666</v>
      </c>
      <c r="B19" s="42" t="s">
        <v>175</v>
      </c>
      <c r="C19" s="43"/>
      <c r="D19" s="43"/>
      <c r="E19" s="43"/>
      <c r="F19" s="43"/>
      <c r="G19" s="43" t="s">
        <v>41</v>
      </c>
      <c r="H19" s="43"/>
    </row>
    <row r="20" spans="1:8" s="44" customFormat="1" ht="12" customHeight="1">
      <c r="A20" s="62" t="s">
        <v>576</v>
      </c>
      <c r="B20" s="42" t="s">
        <v>176</v>
      </c>
      <c r="C20" s="43"/>
      <c r="D20" s="43"/>
      <c r="E20" s="43"/>
      <c r="F20" s="43"/>
      <c r="G20" s="43" t="s">
        <v>41</v>
      </c>
      <c r="H20" s="43"/>
    </row>
    <row r="21" spans="1:8" s="44" customFormat="1" ht="12.75" customHeight="1">
      <c r="A21" s="72" t="s">
        <v>577</v>
      </c>
      <c r="B21" s="42"/>
      <c r="C21" s="209"/>
      <c r="D21" s="209"/>
      <c r="E21" s="209"/>
      <c r="F21" s="209"/>
      <c r="G21" s="209" t="s">
        <v>41</v>
      </c>
      <c r="H21" s="209"/>
    </row>
    <row r="22" spans="1:8" s="44" customFormat="1" ht="12" customHeight="1">
      <c r="A22" s="66" t="s">
        <v>578</v>
      </c>
      <c r="B22" s="51" t="s">
        <v>177</v>
      </c>
      <c r="C22" s="210"/>
      <c r="D22" s="210"/>
      <c r="E22" s="210"/>
      <c r="F22" s="210"/>
      <c r="G22" s="210"/>
      <c r="H22" s="210"/>
    </row>
    <row r="23" spans="1:8" s="44" customFormat="1" ht="12" customHeight="1">
      <c r="A23" s="61" t="s">
        <v>579</v>
      </c>
      <c r="B23" s="42" t="s">
        <v>178</v>
      </c>
      <c r="C23" s="43"/>
      <c r="D23" s="43"/>
      <c r="E23" s="43"/>
      <c r="F23" s="43"/>
      <c r="G23" s="43" t="s">
        <v>41</v>
      </c>
      <c r="H23" s="43"/>
    </row>
    <row r="24" spans="1:8" s="44" customFormat="1" ht="12" customHeight="1">
      <c r="A24" s="61" t="s">
        <v>580</v>
      </c>
      <c r="B24" s="42" t="s">
        <v>179</v>
      </c>
      <c r="C24" s="43"/>
      <c r="D24" s="43"/>
      <c r="E24" s="43"/>
      <c r="F24" s="43"/>
      <c r="G24" s="43" t="s">
        <v>41</v>
      </c>
      <c r="H24" s="43"/>
    </row>
    <row r="25" spans="1:8" s="44" customFormat="1" ht="12" customHeight="1">
      <c r="A25" s="61" t="s">
        <v>581</v>
      </c>
      <c r="B25" s="42" t="s">
        <v>180</v>
      </c>
      <c r="C25" s="43"/>
      <c r="D25" s="43"/>
      <c r="E25" s="43"/>
      <c r="F25" s="43"/>
      <c r="G25" s="43"/>
      <c r="H25" s="43"/>
    </row>
    <row r="26" spans="1:8" s="44" customFormat="1" ht="12" customHeight="1">
      <c r="A26" s="62" t="s">
        <v>582</v>
      </c>
      <c r="B26" s="42" t="s">
        <v>181</v>
      </c>
      <c r="C26" s="43"/>
      <c r="D26" s="43"/>
      <c r="E26" s="43"/>
      <c r="F26" s="43"/>
      <c r="G26" s="43" t="s">
        <v>41</v>
      </c>
      <c r="H26" s="43"/>
    </row>
    <row r="27" spans="1:8" s="44" customFormat="1" ht="12.75" customHeight="1">
      <c r="A27" s="61" t="s">
        <v>583</v>
      </c>
      <c r="B27" s="42"/>
      <c r="C27" s="209"/>
      <c r="D27" s="209"/>
      <c r="E27" s="209"/>
      <c r="F27" s="209"/>
      <c r="G27" s="209" t="s">
        <v>41</v>
      </c>
      <c r="H27" s="209"/>
    </row>
    <row r="28" spans="1:8" s="44" customFormat="1" ht="12" customHeight="1">
      <c r="A28" s="66" t="s">
        <v>584</v>
      </c>
      <c r="B28" s="51" t="s">
        <v>182</v>
      </c>
      <c r="C28" s="210"/>
      <c r="D28" s="210"/>
      <c r="E28" s="210"/>
      <c r="F28" s="210"/>
      <c r="G28" s="210"/>
      <c r="H28" s="210"/>
    </row>
    <row r="29" spans="1:8" s="44" customFormat="1" ht="12" customHeight="1">
      <c r="A29" s="61" t="s">
        <v>585</v>
      </c>
      <c r="B29" s="42" t="s">
        <v>183</v>
      </c>
      <c r="C29" s="43"/>
      <c r="D29" s="43"/>
      <c r="E29" s="43"/>
      <c r="F29" s="43"/>
      <c r="G29" s="43" t="s">
        <v>41</v>
      </c>
      <c r="H29" s="43"/>
    </row>
    <row r="30" spans="1:8" s="44" customFormat="1" ht="12" customHeight="1">
      <c r="A30" s="61" t="s">
        <v>586</v>
      </c>
      <c r="B30" s="42" t="s">
        <v>184</v>
      </c>
      <c r="C30" s="43"/>
      <c r="D30" s="43"/>
      <c r="E30" s="43"/>
      <c r="F30" s="43"/>
      <c r="G30" s="43" t="s">
        <v>41</v>
      </c>
      <c r="H30" s="43"/>
    </row>
    <row r="31" spans="1:8" s="44" customFormat="1" ht="12" customHeight="1">
      <c r="A31" s="61" t="s">
        <v>587</v>
      </c>
      <c r="B31" s="42" t="s">
        <v>185</v>
      </c>
      <c r="C31" s="43"/>
      <c r="D31" s="43"/>
      <c r="E31" s="43"/>
      <c r="F31" s="43"/>
      <c r="G31" s="43" t="s">
        <v>41</v>
      </c>
      <c r="H31" s="43"/>
    </row>
    <row r="32" spans="1:8" s="44" customFormat="1" ht="12" customHeight="1">
      <c r="A32" s="62" t="s">
        <v>588</v>
      </c>
      <c r="B32" s="42" t="s">
        <v>186</v>
      </c>
      <c r="C32" s="43"/>
      <c r="D32" s="43"/>
      <c r="E32" s="43"/>
      <c r="F32" s="43" t="s">
        <v>41</v>
      </c>
      <c r="G32" s="43" t="s">
        <v>41</v>
      </c>
      <c r="H32" s="43"/>
    </row>
    <row r="33" spans="1:8" s="44" customFormat="1" ht="12" customHeight="1">
      <c r="A33" s="61" t="s">
        <v>671</v>
      </c>
      <c r="B33" s="42" t="s">
        <v>187</v>
      </c>
      <c r="C33" s="43"/>
      <c r="D33" s="43"/>
      <c r="E33" s="43"/>
      <c r="F33" s="43" t="s">
        <v>41</v>
      </c>
      <c r="G33" s="43" t="s">
        <v>41</v>
      </c>
      <c r="H33" s="43"/>
    </row>
    <row r="34" spans="1:8" s="44" customFormat="1" ht="12" customHeight="1">
      <c r="A34" s="62" t="s">
        <v>589</v>
      </c>
      <c r="B34" s="42" t="s">
        <v>188</v>
      </c>
      <c r="C34" s="43"/>
      <c r="D34" s="43"/>
      <c r="E34" s="43"/>
      <c r="F34" s="43"/>
      <c r="G34" s="43" t="s">
        <v>41</v>
      </c>
      <c r="H34" s="43"/>
    </row>
    <row r="35" spans="1:8" s="44" customFormat="1" ht="12.75" customHeight="1">
      <c r="A35" s="61" t="s">
        <v>577</v>
      </c>
      <c r="B35" s="42"/>
      <c r="C35" s="209"/>
      <c r="D35" s="209"/>
      <c r="E35" s="209"/>
      <c r="F35" s="209"/>
      <c r="G35" s="209" t="s">
        <v>41</v>
      </c>
      <c r="H35" s="209"/>
    </row>
    <row r="36" spans="1:8" s="44" customFormat="1" ht="12" customHeight="1">
      <c r="A36" s="66" t="s">
        <v>672</v>
      </c>
      <c r="B36" s="51" t="s">
        <v>189</v>
      </c>
      <c r="C36" s="210"/>
      <c r="D36" s="210"/>
      <c r="E36" s="210"/>
      <c r="F36" s="210"/>
      <c r="G36" s="210"/>
      <c r="H36" s="210"/>
    </row>
    <row r="37" spans="1:8" s="44" customFormat="1" ht="12" customHeight="1">
      <c r="A37" s="61" t="s">
        <v>666</v>
      </c>
      <c r="B37" s="42" t="s">
        <v>190</v>
      </c>
      <c r="C37" s="43"/>
      <c r="D37" s="43"/>
      <c r="E37" s="43"/>
      <c r="F37" s="43"/>
      <c r="G37" s="43" t="s">
        <v>41</v>
      </c>
      <c r="H37" s="43"/>
    </row>
    <row r="38" spans="1:8" s="44" customFormat="1" ht="12" customHeight="1">
      <c r="A38" s="65" t="s">
        <v>590</v>
      </c>
      <c r="B38" s="48" t="s">
        <v>191</v>
      </c>
      <c r="C38" s="49"/>
      <c r="D38" s="49"/>
      <c r="E38" s="49"/>
      <c r="F38" s="49"/>
      <c r="G38" s="49" t="s">
        <v>41</v>
      </c>
      <c r="H38" s="49"/>
    </row>
    <row r="39" spans="1:8" s="44" customFormat="1" ht="13.5" customHeight="1">
      <c r="A39" s="61" t="s">
        <v>591</v>
      </c>
      <c r="B39" s="42" t="s">
        <v>192</v>
      </c>
      <c r="C39" s="43"/>
      <c r="D39" s="43"/>
      <c r="E39" s="43"/>
      <c r="F39" s="43"/>
      <c r="G39" s="43" t="s">
        <v>41</v>
      </c>
      <c r="H39" s="43"/>
    </row>
    <row r="40" spans="1:8" s="44" customFormat="1" ht="12" customHeight="1">
      <c r="A40" s="67" t="s">
        <v>592</v>
      </c>
      <c r="B40" s="48" t="s">
        <v>193</v>
      </c>
      <c r="C40" s="49"/>
      <c r="D40" s="49"/>
      <c r="E40" s="49"/>
      <c r="F40" s="49"/>
      <c r="G40" s="49"/>
      <c r="H40" s="49"/>
    </row>
    <row r="41" spans="1:8" s="44" customFormat="1" ht="12" customHeight="1">
      <c r="A41" s="62" t="s">
        <v>593</v>
      </c>
      <c r="B41" s="42" t="s">
        <v>194</v>
      </c>
      <c r="C41" s="43"/>
      <c r="D41" s="43"/>
      <c r="E41" s="43"/>
      <c r="F41" s="43"/>
      <c r="G41" s="43" t="s">
        <v>41</v>
      </c>
      <c r="H41" s="43"/>
    </row>
    <row r="42" spans="1:8" s="44" customFormat="1" ht="12" customHeight="1">
      <c r="A42" s="61" t="s">
        <v>397</v>
      </c>
      <c r="B42" s="42" t="s">
        <v>195</v>
      </c>
      <c r="C42" s="43"/>
      <c r="D42" s="43"/>
      <c r="E42" s="43"/>
      <c r="F42" s="43"/>
      <c r="G42" s="43" t="s">
        <v>41</v>
      </c>
      <c r="H42" s="43"/>
    </row>
    <row r="43" spans="1:8" s="44" customFormat="1" ht="12" customHeight="1">
      <c r="A43" s="62" t="s">
        <v>594</v>
      </c>
      <c r="B43" s="42" t="s">
        <v>196</v>
      </c>
      <c r="C43" s="43"/>
      <c r="D43" s="43"/>
      <c r="E43" s="43"/>
      <c r="F43" s="43" t="s">
        <v>41</v>
      </c>
      <c r="G43" s="43"/>
      <c r="H43" s="43"/>
    </row>
    <row r="44" spans="1:8" s="44" customFormat="1" ht="12" customHeight="1">
      <c r="A44" s="61" t="s">
        <v>29</v>
      </c>
      <c r="B44" s="42"/>
      <c r="C44" s="209"/>
      <c r="D44" s="209"/>
      <c r="E44" s="209"/>
      <c r="F44" s="209" t="s">
        <v>41</v>
      </c>
      <c r="G44" s="209"/>
      <c r="H44" s="209"/>
    </row>
    <row r="45" spans="1:8" s="44" customFormat="1" ht="12" customHeight="1">
      <c r="A45" s="86" t="s">
        <v>405</v>
      </c>
      <c r="B45" s="51" t="s">
        <v>197</v>
      </c>
      <c r="C45" s="210"/>
      <c r="D45" s="210"/>
      <c r="E45" s="210"/>
      <c r="F45" s="210"/>
      <c r="G45" s="210"/>
      <c r="H45" s="210"/>
    </row>
    <row r="46" spans="1:8" s="44" customFormat="1" ht="12" customHeight="1">
      <c r="A46" s="85" t="s">
        <v>406</v>
      </c>
      <c r="B46" s="42" t="s">
        <v>198</v>
      </c>
      <c r="C46" s="43"/>
      <c r="D46" s="43"/>
      <c r="E46" s="43"/>
      <c r="F46" s="43" t="s">
        <v>41</v>
      </c>
      <c r="G46" s="43"/>
      <c r="H46" s="43"/>
    </row>
    <row r="47" spans="1:8" s="44" customFormat="1" ht="25.5" customHeight="1">
      <c r="A47" s="62" t="s">
        <v>595</v>
      </c>
      <c r="B47" s="42" t="s">
        <v>199</v>
      </c>
      <c r="C47" s="43"/>
      <c r="D47" s="43"/>
      <c r="E47" s="43"/>
      <c r="F47" s="43"/>
      <c r="G47" s="43" t="s">
        <v>41</v>
      </c>
      <c r="H47" s="43"/>
    </row>
    <row r="48" spans="1:8" s="44" customFormat="1" ht="12.75" customHeight="1">
      <c r="A48" s="60" t="s">
        <v>740</v>
      </c>
      <c r="B48" s="42" t="s">
        <v>200</v>
      </c>
      <c r="C48" s="43" t="s">
        <v>41</v>
      </c>
      <c r="D48" s="43"/>
      <c r="E48" s="43"/>
      <c r="F48" s="43"/>
      <c r="G48" s="43" t="s">
        <v>41</v>
      </c>
      <c r="H48" s="43"/>
    </row>
    <row r="49" spans="1:8" s="44" customFormat="1" ht="12" customHeight="1">
      <c r="A49" s="62" t="s">
        <v>596</v>
      </c>
      <c r="B49" s="42"/>
      <c r="C49" s="209"/>
      <c r="D49" s="209"/>
      <c r="E49" s="209"/>
      <c r="F49" s="209"/>
      <c r="G49" s="209" t="s">
        <v>41</v>
      </c>
      <c r="H49" s="209"/>
    </row>
    <row r="50" spans="1:8" s="44" customFormat="1" ht="12" customHeight="1">
      <c r="A50" s="63" t="s">
        <v>597</v>
      </c>
      <c r="B50" s="51" t="s">
        <v>201</v>
      </c>
      <c r="C50" s="210"/>
      <c r="D50" s="210"/>
      <c r="E50" s="210"/>
      <c r="F50" s="210"/>
      <c r="G50" s="210"/>
      <c r="H50" s="210"/>
    </row>
    <row r="51" spans="1:8" s="44" customFormat="1" ht="12.75" customHeight="1">
      <c r="A51" s="61" t="s">
        <v>598</v>
      </c>
      <c r="B51" s="42"/>
      <c r="C51" s="209"/>
      <c r="D51" s="209"/>
      <c r="E51" s="209"/>
      <c r="F51" s="209"/>
      <c r="G51" s="209" t="s">
        <v>41</v>
      </c>
      <c r="H51" s="209"/>
    </row>
    <row r="52" spans="1:8" s="44" customFormat="1" ht="12" customHeight="1">
      <c r="A52" s="50" t="s">
        <v>673</v>
      </c>
      <c r="B52" s="51" t="s">
        <v>202</v>
      </c>
      <c r="C52" s="210"/>
      <c r="D52" s="210"/>
      <c r="E52" s="210"/>
      <c r="F52" s="210"/>
      <c r="G52" s="210"/>
      <c r="H52" s="210"/>
    </row>
    <row r="53" spans="1:8" s="44" customFormat="1" ht="12" customHeight="1">
      <c r="A53" s="61" t="s">
        <v>599</v>
      </c>
      <c r="B53" s="42" t="s">
        <v>203</v>
      </c>
      <c r="C53" s="43"/>
      <c r="D53" s="43"/>
      <c r="E53" s="43"/>
      <c r="F53" s="43"/>
      <c r="G53" s="43" t="s">
        <v>41</v>
      </c>
      <c r="H53" s="43"/>
    </row>
    <row r="54" spans="1:8" s="44" customFormat="1" ht="12" customHeight="1">
      <c r="A54" s="67" t="s">
        <v>415</v>
      </c>
      <c r="B54" s="48" t="s">
        <v>204</v>
      </c>
      <c r="C54" s="49"/>
      <c r="D54" s="49"/>
      <c r="E54" s="49"/>
      <c r="F54" s="49"/>
      <c r="G54" s="49" t="s">
        <v>41</v>
      </c>
      <c r="H54" s="49"/>
    </row>
    <row r="55" spans="1:8" s="44" customFormat="1" ht="12" customHeight="1">
      <c r="A55" s="63" t="s">
        <v>600</v>
      </c>
      <c r="B55" s="51" t="s">
        <v>205</v>
      </c>
      <c r="C55" s="52"/>
      <c r="D55" s="52"/>
      <c r="E55" s="52"/>
      <c r="F55" s="52"/>
      <c r="G55" s="52" t="s">
        <v>41</v>
      </c>
      <c r="H55" s="52"/>
    </row>
    <row r="56" spans="1:8" s="44" customFormat="1" ht="12.75" customHeight="1">
      <c r="A56" s="61" t="s">
        <v>598</v>
      </c>
      <c r="B56" s="42"/>
      <c r="C56" s="209"/>
      <c r="D56" s="209"/>
      <c r="E56" s="209"/>
      <c r="F56" s="209"/>
      <c r="G56" s="209" t="s">
        <v>41</v>
      </c>
      <c r="H56" s="209"/>
    </row>
    <row r="57" spans="1:8" s="44" customFormat="1" ht="12" customHeight="1">
      <c r="A57" s="66" t="s">
        <v>601</v>
      </c>
      <c r="B57" s="51" t="s">
        <v>206</v>
      </c>
      <c r="C57" s="210"/>
      <c r="D57" s="210"/>
      <c r="E57" s="210"/>
      <c r="F57" s="210"/>
      <c r="G57" s="210"/>
      <c r="H57" s="210"/>
    </row>
    <row r="58" spans="1:8" s="44" customFormat="1" ht="12" customHeight="1">
      <c r="A58" s="61" t="s">
        <v>602</v>
      </c>
      <c r="B58" s="42" t="s">
        <v>207</v>
      </c>
      <c r="C58" s="43"/>
      <c r="D58" s="43"/>
      <c r="E58" s="43"/>
      <c r="F58" s="43"/>
      <c r="G58" s="43" t="s">
        <v>41</v>
      </c>
      <c r="H58" s="43"/>
    </row>
    <row r="59" spans="1:8" s="44" customFormat="1" ht="12" customHeight="1">
      <c r="A59" s="62" t="s">
        <v>603</v>
      </c>
      <c r="B59" s="42" t="s">
        <v>208</v>
      </c>
      <c r="C59" s="43"/>
      <c r="D59" s="43"/>
      <c r="E59" s="43"/>
      <c r="F59" s="43"/>
      <c r="G59" s="43" t="s">
        <v>41</v>
      </c>
      <c r="H59" s="43"/>
    </row>
    <row r="60" spans="1:8" s="44" customFormat="1" ht="12.75" customHeight="1">
      <c r="A60" s="61" t="s">
        <v>577</v>
      </c>
      <c r="B60" s="42"/>
      <c r="C60" s="209"/>
      <c r="D60" s="209"/>
      <c r="E60" s="209"/>
      <c r="F60" s="209"/>
      <c r="G60" s="209" t="s">
        <v>41</v>
      </c>
      <c r="H60" s="209"/>
    </row>
    <row r="61" spans="1:8" s="44" customFormat="1" ht="12" customHeight="1">
      <c r="A61" s="66" t="s">
        <v>396</v>
      </c>
      <c r="B61" s="51" t="s">
        <v>209</v>
      </c>
      <c r="C61" s="210"/>
      <c r="D61" s="210"/>
      <c r="E61" s="210"/>
      <c r="F61" s="210"/>
      <c r="G61" s="210"/>
      <c r="H61" s="210"/>
    </row>
    <row r="62" spans="1:8" s="44" customFormat="1" ht="12" customHeight="1">
      <c r="A62" s="62" t="s">
        <v>604</v>
      </c>
      <c r="B62" s="42" t="s">
        <v>210</v>
      </c>
      <c r="C62" s="43"/>
      <c r="D62" s="43"/>
      <c r="E62" s="43"/>
      <c r="F62" s="43"/>
      <c r="G62" s="43" t="s">
        <v>41</v>
      </c>
      <c r="H62" s="43"/>
    </row>
    <row r="63" spans="1:8" s="44" customFormat="1" ht="12" customHeight="1">
      <c r="A63" s="61" t="s">
        <v>397</v>
      </c>
      <c r="B63" s="42" t="s">
        <v>211</v>
      </c>
      <c r="C63" s="43"/>
      <c r="D63" s="43"/>
      <c r="E63" s="43"/>
      <c r="F63" s="43"/>
      <c r="G63" s="43" t="s">
        <v>41</v>
      </c>
      <c r="H63" s="43"/>
    </row>
    <row r="64" spans="1:8" s="44" customFormat="1" ht="12" customHeight="1">
      <c r="A64" s="62" t="s">
        <v>605</v>
      </c>
      <c r="B64" s="42" t="s">
        <v>212</v>
      </c>
      <c r="C64" s="43"/>
      <c r="D64" s="43"/>
      <c r="E64" s="43"/>
      <c r="F64" s="43"/>
      <c r="G64" s="43" t="s">
        <v>41</v>
      </c>
      <c r="H64" s="43"/>
    </row>
    <row r="65" spans="1:8" s="44" customFormat="1" ht="12" customHeight="1">
      <c r="A65" s="61" t="s">
        <v>397</v>
      </c>
      <c r="B65" s="42" t="s">
        <v>213</v>
      </c>
      <c r="C65" s="43"/>
      <c r="D65" s="43"/>
      <c r="E65" s="43"/>
      <c r="F65" s="43"/>
      <c r="G65" s="43" t="s">
        <v>41</v>
      </c>
      <c r="H65" s="43"/>
    </row>
    <row r="66" spans="1:8" s="44" customFormat="1" ht="12" customHeight="1">
      <c r="A66" s="62" t="s">
        <v>606</v>
      </c>
      <c r="B66" s="42" t="s">
        <v>214</v>
      </c>
      <c r="C66" s="43"/>
      <c r="D66" s="43"/>
      <c r="E66" s="43"/>
      <c r="F66" s="43"/>
      <c r="G66" s="43" t="s">
        <v>41</v>
      </c>
      <c r="H66" s="43"/>
    </row>
    <row r="67" spans="1:8" s="44" customFormat="1" ht="12" customHeight="1">
      <c r="A67" s="61" t="s">
        <v>397</v>
      </c>
      <c r="B67" s="42" t="s">
        <v>215</v>
      </c>
      <c r="C67" s="43"/>
      <c r="D67" s="43"/>
      <c r="E67" s="43"/>
      <c r="F67" s="43"/>
      <c r="G67" s="43" t="s">
        <v>41</v>
      </c>
      <c r="H67" s="43"/>
    </row>
    <row r="68" spans="1:8" s="44" customFormat="1" ht="12" customHeight="1">
      <c r="A68" s="62" t="s">
        <v>607</v>
      </c>
      <c r="B68" s="42" t="s">
        <v>216</v>
      </c>
      <c r="C68" s="43"/>
      <c r="D68" s="43"/>
      <c r="E68" s="43"/>
      <c r="F68" s="43"/>
      <c r="G68" s="43" t="s">
        <v>41</v>
      </c>
      <c r="H68" s="43"/>
    </row>
    <row r="69" spans="1:8" s="44" customFormat="1" ht="12" customHeight="1">
      <c r="A69" s="61" t="s">
        <v>397</v>
      </c>
      <c r="B69" s="42" t="s">
        <v>217</v>
      </c>
      <c r="C69" s="43"/>
      <c r="D69" s="43"/>
      <c r="E69" s="43"/>
      <c r="F69" s="43"/>
      <c r="G69" s="43" t="s">
        <v>41</v>
      </c>
      <c r="H69" s="43"/>
    </row>
    <row r="70" spans="1:8" s="44" customFormat="1" ht="12" customHeight="1">
      <c r="A70" s="62" t="s">
        <v>608</v>
      </c>
      <c r="B70" s="42" t="s">
        <v>218</v>
      </c>
      <c r="C70" s="43"/>
      <c r="D70" s="43"/>
      <c r="E70" s="43"/>
      <c r="F70" s="43"/>
      <c r="G70" s="43" t="s">
        <v>41</v>
      </c>
      <c r="H70" s="43"/>
    </row>
    <row r="71" spans="1:8" s="44" customFormat="1" ht="12" customHeight="1">
      <c r="A71" s="61" t="s">
        <v>397</v>
      </c>
      <c r="B71" s="42" t="s">
        <v>219</v>
      </c>
      <c r="C71" s="43"/>
      <c r="D71" s="43"/>
      <c r="E71" s="43"/>
      <c r="F71" s="43"/>
      <c r="G71" s="43" t="s">
        <v>41</v>
      </c>
      <c r="H71" s="43"/>
    </row>
    <row r="72" spans="1:8" s="44" customFormat="1" ht="12" customHeight="1">
      <c r="A72" s="62" t="s">
        <v>609</v>
      </c>
      <c r="B72" s="42" t="s">
        <v>220</v>
      </c>
      <c r="C72" s="43"/>
      <c r="D72" s="43"/>
      <c r="E72" s="43"/>
      <c r="F72" s="43"/>
      <c r="G72" s="43" t="s">
        <v>41</v>
      </c>
      <c r="H72" s="43"/>
    </row>
    <row r="73" spans="1:8" s="44" customFormat="1" ht="12" customHeight="1">
      <c r="A73" s="61" t="s">
        <v>397</v>
      </c>
      <c r="B73" s="42" t="s">
        <v>221</v>
      </c>
      <c r="C73" s="43"/>
      <c r="D73" s="43"/>
      <c r="E73" s="43"/>
      <c r="F73" s="43"/>
      <c r="G73" s="43" t="s">
        <v>41</v>
      </c>
      <c r="H73" s="43"/>
    </row>
    <row r="74" spans="1:8" s="44" customFormat="1" ht="12" customHeight="1">
      <c r="A74" s="41" t="s">
        <v>665</v>
      </c>
      <c r="B74" s="42" t="s">
        <v>432</v>
      </c>
      <c r="C74" s="43" t="s">
        <v>41</v>
      </c>
      <c r="D74" s="43"/>
      <c r="E74" s="43"/>
      <c r="F74" s="43"/>
      <c r="G74" s="43" t="s">
        <v>41</v>
      </c>
      <c r="H74" s="43"/>
    </row>
    <row r="75" spans="1:8" s="44" customFormat="1" ht="12" customHeight="1">
      <c r="A75" s="62" t="s">
        <v>391</v>
      </c>
      <c r="B75" s="42"/>
      <c r="C75" s="209"/>
      <c r="D75" s="209"/>
      <c r="E75" s="209"/>
      <c r="F75" s="209"/>
      <c r="G75" s="209" t="s">
        <v>41</v>
      </c>
      <c r="H75" s="209"/>
    </row>
    <row r="76" spans="1:8" s="44" customFormat="1" ht="12" customHeight="1">
      <c r="A76" s="63" t="s">
        <v>610</v>
      </c>
      <c r="B76" s="51" t="s">
        <v>434</v>
      </c>
      <c r="C76" s="210"/>
      <c r="D76" s="210"/>
      <c r="E76" s="210"/>
      <c r="F76" s="210"/>
      <c r="G76" s="210"/>
      <c r="H76" s="210"/>
    </row>
    <row r="77" spans="1:9" s="44" customFormat="1" ht="12.75" customHeight="1">
      <c r="A77" s="61" t="s">
        <v>611</v>
      </c>
      <c r="B77" s="42"/>
      <c r="C77" s="209"/>
      <c r="D77" s="209"/>
      <c r="E77" s="209"/>
      <c r="F77" s="209"/>
      <c r="G77" s="209" t="s">
        <v>41</v>
      </c>
      <c r="H77" s="209"/>
      <c r="I77" s="87"/>
    </row>
    <row r="78" spans="1:8" s="44" customFormat="1" ht="12" customHeight="1">
      <c r="A78" s="66" t="s">
        <v>612</v>
      </c>
      <c r="B78" s="51" t="s">
        <v>435</v>
      </c>
      <c r="C78" s="210"/>
      <c r="D78" s="210"/>
      <c r="E78" s="210"/>
      <c r="F78" s="210"/>
      <c r="G78" s="210"/>
      <c r="H78" s="210"/>
    </row>
    <row r="79" spans="1:8" s="44" customFormat="1" ht="12" customHeight="1">
      <c r="A79" s="61" t="s">
        <v>613</v>
      </c>
      <c r="B79" s="42" t="s">
        <v>437</v>
      </c>
      <c r="C79" s="43"/>
      <c r="D79" s="43"/>
      <c r="E79" s="43"/>
      <c r="F79" s="43"/>
      <c r="G79" s="43" t="s">
        <v>41</v>
      </c>
      <c r="H79" s="43"/>
    </row>
    <row r="80" spans="1:8" s="44" customFormat="1" ht="12" customHeight="1">
      <c r="A80" s="67" t="s">
        <v>614</v>
      </c>
      <c r="B80" s="48" t="s">
        <v>438</v>
      </c>
      <c r="C80" s="49"/>
      <c r="D80" s="49"/>
      <c r="E80" s="49"/>
      <c r="F80" s="49"/>
      <c r="G80" s="49" t="s">
        <v>41</v>
      </c>
      <c r="H80" s="49"/>
    </row>
    <row r="81" spans="1:8" s="44" customFormat="1" ht="12" customHeight="1">
      <c r="A81" s="61" t="s">
        <v>667</v>
      </c>
      <c r="B81" s="42" t="s">
        <v>439</v>
      </c>
      <c r="C81" s="43"/>
      <c r="D81" s="43"/>
      <c r="E81" s="43"/>
      <c r="F81" s="43"/>
      <c r="G81" s="43" t="s">
        <v>41</v>
      </c>
      <c r="H81" s="43"/>
    </row>
    <row r="82" spans="1:8" s="44" customFormat="1" ht="12" customHeight="1">
      <c r="A82" s="62" t="s">
        <v>615</v>
      </c>
      <c r="B82" s="42" t="s">
        <v>442</v>
      </c>
      <c r="C82" s="43"/>
      <c r="D82" s="43"/>
      <c r="E82" s="43"/>
      <c r="F82" s="43"/>
      <c r="G82" s="43" t="s">
        <v>41</v>
      </c>
      <c r="H82" s="43"/>
    </row>
    <row r="83" spans="1:8" s="44" customFormat="1" ht="12" customHeight="1">
      <c r="A83" s="61" t="s">
        <v>397</v>
      </c>
      <c r="B83" s="42" t="s">
        <v>444</v>
      </c>
      <c r="C83" s="43"/>
      <c r="D83" s="43"/>
      <c r="E83" s="43"/>
      <c r="F83" s="43"/>
      <c r="G83" s="43" t="s">
        <v>41</v>
      </c>
      <c r="H83" s="43"/>
    </row>
    <row r="84" spans="1:8" s="44" customFormat="1" ht="12" customHeight="1">
      <c r="A84" s="65" t="s">
        <v>616</v>
      </c>
      <c r="B84" s="48" t="s">
        <v>446</v>
      </c>
      <c r="C84" s="49"/>
      <c r="D84" s="49"/>
      <c r="E84" s="49"/>
      <c r="F84" s="49"/>
      <c r="G84" s="49" t="s">
        <v>41</v>
      </c>
      <c r="H84" s="49"/>
    </row>
    <row r="85" spans="1:8" s="44" customFormat="1" ht="12" customHeight="1">
      <c r="A85" s="61" t="s">
        <v>570</v>
      </c>
      <c r="B85" s="42"/>
      <c r="C85" s="209"/>
      <c r="D85" s="209"/>
      <c r="E85" s="209"/>
      <c r="F85" s="209"/>
      <c r="G85" s="209" t="s">
        <v>41</v>
      </c>
      <c r="H85" s="209"/>
    </row>
    <row r="86" spans="1:8" s="44" customFormat="1" ht="12" customHeight="1">
      <c r="A86" s="66" t="s">
        <v>617</v>
      </c>
      <c r="B86" s="51" t="s">
        <v>448</v>
      </c>
      <c r="C86" s="210"/>
      <c r="D86" s="210"/>
      <c r="E86" s="210"/>
      <c r="F86" s="210"/>
      <c r="G86" s="210"/>
      <c r="H86" s="210"/>
    </row>
    <row r="87" spans="1:8" s="44" customFormat="1" ht="12" customHeight="1">
      <c r="A87" s="61" t="s">
        <v>618</v>
      </c>
      <c r="B87" s="42" t="s">
        <v>450</v>
      </c>
      <c r="C87" s="43"/>
      <c r="D87" s="43"/>
      <c r="E87" s="43"/>
      <c r="F87" s="43"/>
      <c r="G87" s="43" t="s">
        <v>41</v>
      </c>
      <c r="H87" s="43"/>
    </row>
    <row r="88" spans="1:8" s="44" customFormat="1" ht="12" customHeight="1">
      <c r="A88" s="61" t="s">
        <v>619</v>
      </c>
      <c r="B88" s="42" t="s">
        <v>452</v>
      </c>
      <c r="C88" s="43"/>
      <c r="D88" s="43"/>
      <c r="E88" s="43"/>
      <c r="F88" s="43"/>
      <c r="G88" s="43" t="s">
        <v>41</v>
      </c>
      <c r="H88" s="43"/>
    </row>
    <row r="89" spans="1:8" s="44" customFormat="1" ht="12" customHeight="1">
      <c r="A89" s="61" t="s">
        <v>429</v>
      </c>
      <c r="B89" s="42" t="s">
        <v>454</v>
      </c>
      <c r="C89" s="43"/>
      <c r="D89" s="43"/>
      <c r="E89" s="43"/>
      <c r="F89" s="43"/>
      <c r="G89" s="43" t="s">
        <v>41</v>
      </c>
      <c r="H89" s="43"/>
    </row>
    <row r="90" spans="1:8" s="44" customFormat="1" ht="12" customHeight="1">
      <c r="A90" s="61" t="s">
        <v>430</v>
      </c>
      <c r="B90" s="42" t="s">
        <v>456</v>
      </c>
      <c r="C90" s="43"/>
      <c r="D90" s="43"/>
      <c r="E90" s="43"/>
      <c r="F90" s="43"/>
      <c r="G90" s="43" t="s">
        <v>41</v>
      </c>
      <c r="H90" s="43"/>
    </row>
    <row r="91" spans="1:8" s="44" customFormat="1" ht="12" customHeight="1">
      <c r="A91" s="61" t="s">
        <v>431</v>
      </c>
      <c r="B91" s="42" t="s">
        <v>458</v>
      </c>
      <c r="C91" s="43"/>
      <c r="D91" s="43"/>
      <c r="E91" s="43"/>
      <c r="F91" s="43"/>
      <c r="G91" s="43" t="s">
        <v>41</v>
      </c>
      <c r="H91" s="43"/>
    </row>
    <row r="92" spans="1:8" s="44" customFormat="1" ht="12" customHeight="1">
      <c r="A92" s="62" t="s">
        <v>620</v>
      </c>
      <c r="B92" s="42" t="s">
        <v>460</v>
      </c>
      <c r="C92" s="43"/>
      <c r="D92" s="43"/>
      <c r="E92" s="43"/>
      <c r="F92" s="43"/>
      <c r="G92" s="43" t="s">
        <v>41</v>
      </c>
      <c r="H92" s="43"/>
    </row>
    <row r="93" spans="1:8" s="44" customFormat="1" ht="12" customHeight="1">
      <c r="A93" s="61" t="s">
        <v>598</v>
      </c>
      <c r="B93" s="42"/>
      <c r="C93" s="209"/>
      <c r="D93" s="209"/>
      <c r="E93" s="209"/>
      <c r="F93" s="209"/>
      <c r="G93" s="209" t="s">
        <v>41</v>
      </c>
      <c r="H93" s="209"/>
    </row>
    <row r="94" spans="1:8" s="44" customFormat="1" ht="12" customHeight="1">
      <c r="A94" s="66" t="s">
        <v>621</v>
      </c>
      <c r="B94" s="51" t="s">
        <v>462</v>
      </c>
      <c r="C94" s="210"/>
      <c r="D94" s="210"/>
      <c r="E94" s="210"/>
      <c r="F94" s="210"/>
      <c r="G94" s="210"/>
      <c r="H94" s="210"/>
    </row>
    <row r="95" spans="1:8" s="44" customFormat="1" ht="12" customHeight="1">
      <c r="A95" s="61" t="s">
        <v>622</v>
      </c>
      <c r="B95" s="42" t="s">
        <v>464</v>
      </c>
      <c r="C95" s="43"/>
      <c r="D95" s="43"/>
      <c r="E95" s="43"/>
      <c r="F95" s="43"/>
      <c r="G95" s="43" t="s">
        <v>41</v>
      </c>
      <c r="H95" s="43"/>
    </row>
    <row r="96" spans="1:8" s="44" customFormat="1" ht="12" customHeight="1">
      <c r="A96" s="62" t="s">
        <v>623</v>
      </c>
      <c r="B96" s="42" t="s">
        <v>465</v>
      </c>
      <c r="C96" s="43"/>
      <c r="D96" s="43"/>
      <c r="E96" s="43"/>
      <c r="F96" s="43"/>
      <c r="G96" s="43" t="s">
        <v>41</v>
      </c>
      <c r="H96" s="43"/>
    </row>
    <row r="97" spans="1:8" s="44" customFormat="1" ht="12" customHeight="1">
      <c r="A97" s="61" t="s">
        <v>668</v>
      </c>
      <c r="B97" s="42" t="s">
        <v>466</v>
      </c>
      <c r="C97" s="43"/>
      <c r="D97" s="43"/>
      <c r="E97" s="43"/>
      <c r="F97" s="43"/>
      <c r="G97" s="43" t="s">
        <v>41</v>
      </c>
      <c r="H97" s="43"/>
    </row>
    <row r="98" spans="1:8" s="44" customFormat="1" ht="12.75" customHeight="1">
      <c r="A98" s="41" t="s">
        <v>664</v>
      </c>
      <c r="B98" s="42" t="s">
        <v>467</v>
      </c>
      <c r="C98" s="43" t="s">
        <v>41</v>
      </c>
      <c r="D98" s="43"/>
      <c r="E98" s="43"/>
      <c r="F98" s="43"/>
      <c r="G98" s="43"/>
      <c r="H98" s="43"/>
    </row>
    <row r="99" spans="1:8" s="44" customFormat="1" ht="12" customHeight="1">
      <c r="A99" s="62" t="s">
        <v>596</v>
      </c>
      <c r="B99" s="42"/>
      <c r="C99" s="209"/>
      <c r="D99" s="209"/>
      <c r="E99" s="209"/>
      <c r="F99" s="209"/>
      <c r="G99" s="209"/>
      <c r="H99" s="209"/>
    </row>
    <row r="100" spans="1:8" s="44" customFormat="1" ht="12.75" customHeight="1">
      <c r="A100" s="63" t="s">
        <v>624</v>
      </c>
      <c r="B100" s="51" t="s">
        <v>469</v>
      </c>
      <c r="C100" s="210"/>
      <c r="D100" s="210"/>
      <c r="E100" s="210"/>
      <c r="F100" s="210"/>
      <c r="G100" s="210"/>
      <c r="H100" s="210"/>
    </row>
    <row r="101" spans="1:8" s="44" customFormat="1" ht="12.75" customHeight="1">
      <c r="A101" s="61" t="s">
        <v>625</v>
      </c>
      <c r="B101" s="42" t="s">
        <v>471</v>
      </c>
      <c r="C101" s="43"/>
      <c r="D101" s="43"/>
      <c r="E101" s="43"/>
      <c r="F101" s="43"/>
      <c r="G101" s="43"/>
      <c r="H101" s="43"/>
    </row>
    <row r="102" spans="1:8" s="44" customFormat="1" ht="12" customHeight="1">
      <c r="A102" s="85" t="s">
        <v>626</v>
      </c>
      <c r="B102" s="42"/>
      <c r="C102" s="209"/>
      <c r="D102" s="209"/>
      <c r="E102" s="209"/>
      <c r="F102" s="209"/>
      <c r="G102" s="209"/>
      <c r="H102" s="209"/>
    </row>
    <row r="103" spans="1:8" s="44" customFormat="1" ht="12" customHeight="1">
      <c r="A103" s="86" t="s">
        <v>627</v>
      </c>
      <c r="B103" s="51" t="s">
        <v>473</v>
      </c>
      <c r="C103" s="210"/>
      <c r="D103" s="210"/>
      <c r="E103" s="210"/>
      <c r="F103" s="210"/>
      <c r="G103" s="210"/>
      <c r="H103" s="210"/>
    </row>
    <row r="104" spans="1:8" s="44" customFormat="1" ht="12" customHeight="1">
      <c r="A104" s="85" t="s">
        <v>628</v>
      </c>
      <c r="B104" s="42" t="s">
        <v>475</v>
      </c>
      <c r="C104" s="43"/>
      <c r="D104" s="43"/>
      <c r="E104" s="43"/>
      <c r="F104" s="43"/>
      <c r="G104" s="43"/>
      <c r="H104" s="43"/>
    </row>
    <row r="105" spans="1:8" s="44" customFormat="1" ht="12" customHeight="1">
      <c r="A105" s="85" t="s">
        <v>629</v>
      </c>
      <c r="B105" s="42" t="s">
        <v>477</v>
      </c>
      <c r="C105" s="43"/>
      <c r="D105" s="43"/>
      <c r="E105" s="43"/>
      <c r="F105" s="43"/>
      <c r="G105" s="43"/>
      <c r="H105" s="43"/>
    </row>
    <row r="106" spans="1:8" s="44" customFormat="1" ht="12" customHeight="1">
      <c r="A106" s="85" t="s">
        <v>630</v>
      </c>
      <c r="B106" s="42" t="s">
        <v>479</v>
      </c>
      <c r="C106" s="43"/>
      <c r="D106" s="43"/>
      <c r="E106" s="43"/>
      <c r="F106" s="43"/>
      <c r="G106" s="43"/>
      <c r="H106" s="43"/>
    </row>
    <row r="107" spans="1:8" s="44" customFormat="1" ht="12" customHeight="1">
      <c r="A107" s="88" t="s">
        <v>669</v>
      </c>
      <c r="B107" s="48" t="s">
        <v>631</v>
      </c>
      <c r="C107" s="49"/>
      <c r="D107" s="49"/>
      <c r="E107" s="49"/>
      <c r="F107" s="49"/>
      <c r="G107" s="49"/>
      <c r="H107" s="49"/>
    </row>
    <row r="108" spans="1:8" s="44" customFormat="1" ht="12" customHeight="1">
      <c r="A108" s="63" t="s">
        <v>632</v>
      </c>
      <c r="B108" s="51" t="s">
        <v>633</v>
      </c>
      <c r="C108" s="52" t="s">
        <v>41</v>
      </c>
      <c r="D108" s="52"/>
      <c r="E108" s="52"/>
      <c r="F108" s="52"/>
      <c r="G108" s="52"/>
      <c r="H108" s="52"/>
    </row>
    <row r="109" spans="1:8" s="44" customFormat="1" ht="12" customHeight="1">
      <c r="A109" s="62" t="s">
        <v>634</v>
      </c>
      <c r="B109" s="27" t="s">
        <v>635</v>
      </c>
      <c r="C109" s="43"/>
      <c r="D109" s="43"/>
      <c r="E109" s="43"/>
      <c r="F109" s="43"/>
      <c r="G109" s="43"/>
      <c r="H109" s="43"/>
    </row>
    <row r="110" spans="1:8" s="44" customFormat="1" ht="25.5" customHeight="1">
      <c r="A110" s="62" t="s">
        <v>636</v>
      </c>
      <c r="B110" s="27" t="s">
        <v>637</v>
      </c>
      <c r="C110" s="43"/>
      <c r="D110" s="43"/>
      <c r="E110" s="43"/>
      <c r="F110" s="43"/>
      <c r="G110" s="43"/>
      <c r="H110" s="43"/>
    </row>
    <row r="111" spans="1:8" s="44" customFormat="1" ht="12" customHeight="1">
      <c r="A111" s="61" t="s">
        <v>638</v>
      </c>
      <c r="B111" s="27"/>
      <c r="C111" s="209"/>
      <c r="D111" s="209"/>
      <c r="E111" s="209"/>
      <c r="F111" s="209"/>
      <c r="G111" s="209"/>
      <c r="H111" s="209"/>
    </row>
    <row r="112" spans="1:8" s="44" customFormat="1" ht="12" customHeight="1">
      <c r="A112" s="66" t="s">
        <v>639</v>
      </c>
      <c r="B112" s="28" t="s">
        <v>640</v>
      </c>
      <c r="C112" s="210"/>
      <c r="D112" s="210"/>
      <c r="E112" s="210"/>
      <c r="F112" s="210"/>
      <c r="G112" s="210"/>
      <c r="H112" s="210"/>
    </row>
    <row r="113" spans="1:8" s="44" customFormat="1" ht="12" customHeight="1">
      <c r="A113" s="61" t="s">
        <v>641</v>
      </c>
      <c r="B113" s="27" t="s">
        <v>642</v>
      </c>
      <c r="C113" s="43"/>
      <c r="D113" s="43"/>
      <c r="E113" s="43"/>
      <c r="F113" s="43"/>
      <c r="G113" s="43"/>
      <c r="H113" s="43"/>
    </row>
    <row r="114" spans="1:8" s="44" customFormat="1" ht="12" customHeight="1">
      <c r="A114" s="61" t="s">
        <v>643</v>
      </c>
      <c r="B114" s="27" t="s">
        <v>644</v>
      </c>
      <c r="C114" s="43"/>
      <c r="D114" s="43"/>
      <c r="E114" s="43"/>
      <c r="F114" s="43"/>
      <c r="G114" s="43"/>
      <c r="H114" s="43"/>
    </row>
    <row r="115" spans="1:8" s="44" customFormat="1" ht="12" customHeight="1">
      <c r="A115" s="61" t="s">
        <v>645</v>
      </c>
      <c r="B115" s="27" t="s">
        <v>646</v>
      </c>
      <c r="C115" s="43"/>
      <c r="D115" s="43"/>
      <c r="E115" s="43"/>
      <c r="F115" s="43"/>
      <c r="G115" s="43"/>
      <c r="H115" s="43"/>
    </row>
    <row r="116" spans="1:8" s="44" customFormat="1" ht="12" customHeight="1">
      <c r="A116" s="61" t="s">
        <v>647</v>
      </c>
      <c r="B116" s="27" t="s">
        <v>648</v>
      </c>
      <c r="C116" s="43"/>
      <c r="D116" s="43"/>
      <c r="E116" s="43"/>
      <c r="F116" s="43"/>
      <c r="G116" s="43"/>
      <c r="H116" s="43"/>
    </row>
    <row r="117" spans="1:8" s="44" customFormat="1" ht="12" customHeight="1">
      <c r="A117" s="61" t="s">
        <v>649</v>
      </c>
      <c r="B117" s="27" t="s">
        <v>650</v>
      </c>
      <c r="C117" s="43"/>
      <c r="D117" s="43"/>
      <c r="E117" s="43"/>
      <c r="F117" s="43"/>
      <c r="G117" s="43"/>
      <c r="H117" s="43"/>
    </row>
    <row r="118" spans="1:8" s="44" customFormat="1" ht="12" customHeight="1">
      <c r="A118" s="61" t="s">
        <v>651</v>
      </c>
      <c r="B118" s="27" t="s">
        <v>652</v>
      </c>
      <c r="C118" s="43"/>
      <c r="D118" s="43"/>
      <c r="E118" s="43"/>
      <c r="F118" s="43"/>
      <c r="G118" s="43"/>
      <c r="H118" s="43"/>
    </row>
    <row r="119" spans="1:8" s="44" customFormat="1" ht="12" customHeight="1">
      <c r="A119" s="61" t="s">
        <v>653</v>
      </c>
      <c r="B119" s="27" t="s">
        <v>654</v>
      </c>
      <c r="C119" s="43"/>
      <c r="D119" s="43"/>
      <c r="E119" s="43"/>
      <c r="F119" s="43"/>
      <c r="G119" s="43"/>
      <c r="H119" s="43"/>
    </row>
    <row r="120" spans="1:8" s="44" customFormat="1" ht="12" customHeight="1">
      <c r="A120" s="61" t="s">
        <v>655</v>
      </c>
      <c r="B120" s="27" t="s">
        <v>656</v>
      </c>
      <c r="C120" s="43"/>
      <c r="D120" s="43"/>
      <c r="E120" s="43"/>
      <c r="F120" s="43"/>
      <c r="G120" s="43"/>
      <c r="H120" s="43"/>
    </row>
    <row r="121" spans="1:8" s="44" customFormat="1" ht="12" customHeight="1">
      <c r="A121" s="61" t="s">
        <v>657</v>
      </c>
      <c r="B121" s="27" t="s">
        <v>658</v>
      </c>
      <c r="C121" s="43"/>
      <c r="D121" s="43"/>
      <c r="E121" s="43"/>
      <c r="F121" s="43"/>
      <c r="G121" s="43"/>
      <c r="H121" s="43"/>
    </row>
    <row r="122" spans="1:8" s="44" customFormat="1" ht="12" customHeight="1">
      <c r="A122" s="67" t="s">
        <v>659</v>
      </c>
      <c r="B122" s="18" t="s">
        <v>660</v>
      </c>
      <c r="C122" s="49"/>
      <c r="D122" s="49"/>
      <c r="E122" s="49"/>
      <c r="F122" s="49"/>
      <c r="G122" s="49"/>
      <c r="H122" s="49"/>
    </row>
    <row r="123" spans="1:8" s="44" customFormat="1" ht="12" customHeight="1">
      <c r="A123" s="61" t="s">
        <v>661</v>
      </c>
      <c r="B123" s="27" t="s">
        <v>662</v>
      </c>
      <c r="C123" s="43"/>
      <c r="D123" s="43"/>
      <c r="E123" s="43"/>
      <c r="F123" s="43"/>
      <c r="G123" s="43"/>
      <c r="H123" s="43"/>
    </row>
    <row r="124" spans="1:8" s="44" customFormat="1" ht="12" customHeight="1">
      <c r="A124" s="61" t="s">
        <v>670</v>
      </c>
      <c r="B124" s="27" t="s">
        <v>663</v>
      </c>
      <c r="C124" s="43"/>
      <c r="D124" s="43"/>
      <c r="E124" s="43"/>
      <c r="F124" s="43"/>
      <c r="G124" s="43"/>
      <c r="H124" s="43"/>
    </row>
    <row r="125" spans="1:8" ht="26.25" customHeight="1">
      <c r="A125" s="71" t="s">
        <v>745</v>
      </c>
      <c r="B125" s="76"/>
      <c r="C125" s="77"/>
      <c r="D125" s="77"/>
      <c r="E125" s="77"/>
      <c r="F125" s="77"/>
      <c r="G125" s="77"/>
      <c r="H125" s="77"/>
    </row>
    <row r="126" spans="1:8" ht="12" customHeight="1">
      <c r="A126" s="89" t="s">
        <v>674</v>
      </c>
      <c r="B126" s="90"/>
      <c r="C126" s="91"/>
      <c r="D126" s="91"/>
      <c r="E126" s="91"/>
      <c r="F126" s="91"/>
      <c r="G126" s="91"/>
      <c r="H126" s="91"/>
    </row>
  </sheetData>
  <sheetProtection/>
  <mergeCells count="122">
    <mergeCell ref="G3:G4"/>
    <mergeCell ref="H3:H4"/>
    <mergeCell ref="C3:C4"/>
    <mergeCell ref="A1:H1"/>
    <mergeCell ref="B2:H2"/>
    <mergeCell ref="A3:A4"/>
    <mergeCell ref="B3:B4"/>
    <mergeCell ref="D3:F3"/>
    <mergeCell ref="C7:C8"/>
    <mergeCell ref="D7:D8"/>
    <mergeCell ref="E7:E8"/>
    <mergeCell ref="F7:F8"/>
    <mergeCell ref="G11:G12"/>
    <mergeCell ref="H11:H12"/>
    <mergeCell ref="C9:C10"/>
    <mergeCell ref="D9:D10"/>
    <mergeCell ref="E9:E10"/>
    <mergeCell ref="F9:F10"/>
    <mergeCell ref="E16:E17"/>
    <mergeCell ref="F16:F17"/>
    <mergeCell ref="E11:E12"/>
    <mergeCell ref="F11:F12"/>
    <mergeCell ref="G7:G8"/>
    <mergeCell ref="H7:H8"/>
    <mergeCell ref="G9:G10"/>
    <mergeCell ref="H9:H10"/>
    <mergeCell ref="G16:G17"/>
    <mergeCell ref="H16:H17"/>
    <mergeCell ref="C21:C22"/>
    <mergeCell ref="D21:D22"/>
    <mergeCell ref="C35:C36"/>
    <mergeCell ref="D35:D36"/>
    <mergeCell ref="C11:C12"/>
    <mergeCell ref="D11:D12"/>
    <mergeCell ref="C16:C17"/>
    <mergeCell ref="D16:D17"/>
    <mergeCell ref="G21:G22"/>
    <mergeCell ref="H21:H22"/>
    <mergeCell ref="C27:C28"/>
    <mergeCell ref="D27:D28"/>
    <mergeCell ref="E27:E28"/>
    <mergeCell ref="F27:F28"/>
    <mergeCell ref="G27:G28"/>
    <mergeCell ref="H27:H28"/>
    <mergeCell ref="F21:F22"/>
    <mergeCell ref="E21:E22"/>
    <mergeCell ref="G35:G36"/>
    <mergeCell ref="H35:H36"/>
    <mergeCell ref="G44:G45"/>
    <mergeCell ref="H44:H45"/>
    <mergeCell ref="C44:C45"/>
    <mergeCell ref="D44:D45"/>
    <mergeCell ref="E44:E45"/>
    <mergeCell ref="F44:F45"/>
    <mergeCell ref="F35:F36"/>
    <mergeCell ref="E35:E36"/>
    <mergeCell ref="C49:C50"/>
    <mergeCell ref="D49:D50"/>
    <mergeCell ref="C51:C52"/>
    <mergeCell ref="D51:D52"/>
    <mergeCell ref="E51:E52"/>
    <mergeCell ref="F51:F52"/>
    <mergeCell ref="E56:E57"/>
    <mergeCell ref="F56:F57"/>
    <mergeCell ref="G56:G57"/>
    <mergeCell ref="H56:H57"/>
    <mergeCell ref="E49:E50"/>
    <mergeCell ref="F49:F50"/>
    <mergeCell ref="G51:G52"/>
    <mergeCell ref="H51:H52"/>
    <mergeCell ref="G49:G50"/>
    <mergeCell ref="H49:H50"/>
    <mergeCell ref="C56:C57"/>
    <mergeCell ref="D56:D57"/>
    <mergeCell ref="C60:C61"/>
    <mergeCell ref="D60:D61"/>
    <mergeCell ref="G75:G76"/>
    <mergeCell ref="H75:H76"/>
    <mergeCell ref="G60:G61"/>
    <mergeCell ref="H60:H61"/>
    <mergeCell ref="E60:E61"/>
    <mergeCell ref="F60:F61"/>
    <mergeCell ref="C77:C78"/>
    <mergeCell ref="D77:D78"/>
    <mergeCell ref="G77:G78"/>
    <mergeCell ref="H77:H78"/>
    <mergeCell ref="F77:F78"/>
    <mergeCell ref="E77:E78"/>
    <mergeCell ref="G85:G86"/>
    <mergeCell ref="H85:H86"/>
    <mergeCell ref="C75:C76"/>
    <mergeCell ref="D75:D76"/>
    <mergeCell ref="C85:C86"/>
    <mergeCell ref="D85:D86"/>
    <mergeCell ref="E85:E86"/>
    <mergeCell ref="F85:F86"/>
    <mergeCell ref="E75:E76"/>
    <mergeCell ref="F75:F76"/>
    <mergeCell ref="C93:C94"/>
    <mergeCell ref="D93:D94"/>
    <mergeCell ref="E93:E94"/>
    <mergeCell ref="F93:F94"/>
    <mergeCell ref="G102:G103"/>
    <mergeCell ref="H102:H103"/>
    <mergeCell ref="C99:C100"/>
    <mergeCell ref="D99:D100"/>
    <mergeCell ref="E99:E100"/>
    <mergeCell ref="F99:F100"/>
    <mergeCell ref="G93:G94"/>
    <mergeCell ref="H93:H94"/>
    <mergeCell ref="G99:G100"/>
    <mergeCell ref="H99:H100"/>
    <mergeCell ref="G111:G112"/>
    <mergeCell ref="H111:H112"/>
    <mergeCell ref="C102:C103"/>
    <mergeCell ref="D102:D103"/>
    <mergeCell ref="C111:C112"/>
    <mergeCell ref="D111:D112"/>
    <mergeCell ref="E111:E112"/>
    <mergeCell ref="F111:F112"/>
    <mergeCell ref="E102:E103"/>
    <mergeCell ref="F102:F10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1.75390625" defaultRowHeight="12.75" customHeight="1"/>
  <cols>
    <col min="1" max="1" width="33.125" style="38" customWidth="1"/>
    <col min="2" max="2" width="6.75390625" style="38" customWidth="1"/>
    <col min="3" max="7" width="18.00390625" style="38" customWidth="1"/>
    <col min="8" max="16384" width="1.75390625" style="38" customWidth="1"/>
  </cols>
  <sheetData>
    <row r="1" spans="1:7" ht="49.5" customHeight="1">
      <c r="A1" s="190" t="s">
        <v>677</v>
      </c>
      <c r="B1" s="190"/>
      <c r="C1" s="190"/>
      <c r="D1" s="190"/>
      <c r="E1" s="190"/>
      <c r="F1" s="190"/>
      <c r="G1" s="190"/>
    </row>
    <row r="2" spans="1:7" ht="12.75" customHeight="1">
      <c r="A2" s="38" t="s">
        <v>678</v>
      </c>
      <c r="B2" s="188" t="s">
        <v>562</v>
      </c>
      <c r="C2" s="188"/>
      <c r="D2" s="188"/>
      <c r="E2" s="188"/>
      <c r="F2" s="188"/>
      <c r="G2" s="188"/>
    </row>
    <row r="3" spans="1:7" ht="12.75" customHeight="1">
      <c r="A3" s="191" t="s">
        <v>679</v>
      </c>
      <c r="B3" s="191" t="s">
        <v>28</v>
      </c>
      <c r="C3" s="191" t="s">
        <v>564</v>
      </c>
      <c r="D3" s="194" t="s">
        <v>141</v>
      </c>
      <c r="E3" s="203"/>
      <c r="F3" s="195"/>
      <c r="G3" s="191" t="s">
        <v>390</v>
      </c>
    </row>
    <row r="4" spans="1:7" ht="41.25" customHeight="1">
      <c r="A4" s="193"/>
      <c r="B4" s="193"/>
      <c r="C4" s="193"/>
      <c r="D4" s="40" t="s">
        <v>566</v>
      </c>
      <c r="E4" s="40" t="s">
        <v>744</v>
      </c>
      <c r="F4" s="40" t="s">
        <v>680</v>
      </c>
      <c r="G4" s="193"/>
    </row>
    <row r="5" spans="1:7" ht="12" customHeight="1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</row>
    <row r="6" spans="1:7" s="44" customFormat="1" ht="12.75">
      <c r="A6" s="92" t="s">
        <v>741</v>
      </c>
      <c r="B6" s="42" t="s">
        <v>0</v>
      </c>
      <c r="C6" s="43" t="s">
        <v>41</v>
      </c>
      <c r="D6" s="43"/>
      <c r="E6" s="43"/>
      <c r="F6" s="43"/>
      <c r="G6" s="43"/>
    </row>
    <row r="7" spans="1:7" s="44" customFormat="1" ht="12.75">
      <c r="A7" s="62" t="s">
        <v>391</v>
      </c>
      <c r="B7" s="42"/>
      <c r="C7" s="209"/>
      <c r="D7" s="209"/>
      <c r="E7" s="209"/>
      <c r="F7" s="209"/>
      <c r="G7" s="209"/>
    </row>
    <row r="8" spans="1:7" s="44" customFormat="1" ht="12.75">
      <c r="A8" s="63" t="s">
        <v>681</v>
      </c>
      <c r="B8" s="51" t="s">
        <v>1</v>
      </c>
      <c r="C8" s="210"/>
      <c r="D8" s="210"/>
      <c r="E8" s="210"/>
      <c r="F8" s="210"/>
      <c r="G8" s="210"/>
    </row>
    <row r="9" spans="1:7" s="44" customFormat="1" ht="12.75">
      <c r="A9" s="61" t="s">
        <v>682</v>
      </c>
      <c r="B9" s="42" t="s">
        <v>2</v>
      </c>
      <c r="C9" s="43"/>
      <c r="D9" s="43"/>
      <c r="E9" s="43"/>
      <c r="F9" s="43"/>
      <c r="G9" s="43"/>
    </row>
    <row r="10" spans="1:7" s="44" customFormat="1" ht="12.75">
      <c r="A10" s="62" t="s">
        <v>683</v>
      </c>
      <c r="B10" s="42" t="s">
        <v>3</v>
      </c>
      <c r="C10" s="43"/>
      <c r="D10" s="43"/>
      <c r="E10" s="43"/>
      <c r="F10" s="43"/>
      <c r="G10" s="43"/>
    </row>
    <row r="11" spans="1:7" s="44" customFormat="1" ht="12.75">
      <c r="A11" s="61" t="s">
        <v>682</v>
      </c>
      <c r="B11" s="42" t="s">
        <v>4</v>
      </c>
      <c r="C11" s="43"/>
      <c r="D11" s="43"/>
      <c r="E11" s="43"/>
      <c r="F11" s="43"/>
      <c r="G11" s="43"/>
    </row>
    <row r="12" spans="1:7" s="44" customFormat="1" ht="12.75">
      <c r="A12" s="62" t="s">
        <v>684</v>
      </c>
      <c r="B12" s="42" t="s">
        <v>5</v>
      </c>
      <c r="C12" s="43"/>
      <c r="D12" s="43"/>
      <c r="E12" s="43"/>
      <c r="F12" s="43"/>
      <c r="G12" s="43"/>
    </row>
    <row r="13" spans="1:7" s="44" customFormat="1" ht="12.75">
      <c r="A13" s="61" t="s">
        <v>682</v>
      </c>
      <c r="B13" s="42" t="s">
        <v>6</v>
      </c>
      <c r="C13" s="43"/>
      <c r="D13" s="43"/>
      <c r="E13" s="43"/>
      <c r="F13" s="43"/>
      <c r="G13" s="43"/>
    </row>
    <row r="14" spans="1:7" s="44" customFormat="1" ht="12.75">
      <c r="A14" s="62" t="s">
        <v>685</v>
      </c>
      <c r="B14" s="42" t="s">
        <v>7</v>
      </c>
      <c r="C14" s="43"/>
      <c r="D14" s="43"/>
      <c r="E14" s="43"/>
      <c r="F14" s="43"/>
      <c r="G14" s="43"/>
    </row>
    <row r="15" spans="1:7" s="44" customFormat="1" ht="12.75">
      <c r="A15" s="61" t="s">
        <v>682</v>
      </c>
      <c r="B15" s="42" t="s">
        <v>8</v>
      </c>
      <c r="C15" s="43"/>
      <c r="D15" s="43"/>
      <c r="E15" s="43"/>
      <c r="F15" s="43"/>
      <c r="G15" s="43"/>
    </row>
    <row r="16" spans="1:7" s="44" customFormat="1" ht="12.75">
      <c r="A16" s="62" t="s">
        <v>686</v>
      </c>
      <c r="B16" s="42" t="s">
        <v>175</v>
      </c>
      <c r="C16" s="43"/>
      <c r="D16" s="43"/>
      <c r="E16" s="43"/>
      <c r="F16" s="43"/>
      <c r="G16" s="43"/>
    </row>
    <row r="17" spans="1:7" s="44" customFormat="1" ht="12.75">
      <c r="A17" s="61" t="s">
        <v>682</v>
      </c>
      <c r="B17" s="42" t="s">
        <v>176</v>
      </c>
      <c r="C17" s="43"/>
      <c r="D17" s="43"/>
      <c r="E17" s="43"/>
      <c r="F17" s="43"/>
      <c r="G17" s="43"/>
    </row>
    <row r="18" spans="1:7" s="44" customFormat="1" ht="12.75">
      <c r="A18" s="62" t="s">
        <v>687</v>
      </c>
      <c r="B18" s="42" t="s">
        <v>177</v>
      </c>
      <c r="C18" s="43"/>
      <c r="D18" s="43"/>
      <c r="E18" s="43"/>
      <c r="F18" s="43"/>
      <c r="G18" s="43"/>
    </row>
    <row r="19" spans="1:7" s="44" customFormat="1" ht="12.75">
      <c r="A19" s="61" t="s">
        <v>682</v>
      </c>
      <c r="B19" s="42" t="s">
        <v>178</v>
      </c>
      <c r="C19" s="43"/>
      <c r="D19" s="43"/>
      <c r="E19" s="43"/>
      <c r="F19" s="43"/>
      <c r="G19" s="43"/>
    </row>
    <row r="20" spans="1:7" s="44" customFormat="1" ht="12.75">
      <c r="A20" s="62" t="s">
        <v>688</v>
      </c>
      <c r="B20" s="42" t="s">
        <v>179</v>
      </c>
      <c r="C20" s="43"/>
      <c r="D20" s="43"/>
      <c r="E20" s="43"/>
      <c r="F20" s="43"/>
      <c r="G20" s="43"/>
    </row>
    <row r="21" spans="1:7" s="44" customFormat="1" ht="12.75">
      <c r="A21" s="61" t="s">
        <v>682</v>
      </c>
      <c r="B21" s="42" t="s">
        <v>180</v>
      </c>
      <c r="C21" s="43"/>
      <c r="D21" s="43"/>
      <c r="E21" s="43"/>
      <c r="F21" s="43"/>
      <c r="G21" s="43"/>
    </row>
    <row r="22" spans="1:7" s="44" customFormat="1" ht="12.75">
      <c r="A22" s="62" t="s">
        <v>525</v>
      </c>
      <c r="B22" s="42" t="s">
        <v>181</v>
      </c>
      <c r="C22" s="43"/>
      <c r="D22" s="43"/>
      <c r="E22" s="43"/>
      <c r="F22" s="43"/>
      <c r="G22" s="43"/>
    </row>
    <row r="23" spans="1:7" s="44" customFormat="1" ht="12.75">
      <c r="A23" s="61" t="s">
        <v>682</v>
      </c>
      <c r="B23" s="42" t="s">
        <v>182</v>
      </c>
      <c r="C23" s="43"/>
      <c r="D23" s="43"/>
      <c r="E23" s="43"/>
      <c r="F23" s="43"/>
      <c r="G23" s="43"/>
    </row>
    <row r="24" spans="1:7" s="44" customFormat="1" ht="12.75">
      <c r="A24" s="62" t="s">
        <v>163</v>
      </c>
      <c r="B24" s="42" t="s">
        <v>183</v>
      </c>
      <c r="C24" s="43"/>
      <c r="D24" s="43"/>
      <c r="E24" s="43"/>
      <c r="F24" s="43"/>
      <c r="G24" s="43"/>
    </row>
    <row r="25" spans="1:7" s="44" customFormat="1" ht="12.75">
      <c r="A25" s="61" t="s">
        <v>682</v>
      </c>
      <c r="B25" s="42" t="s">
        <v>184</v>
      </c>
      <c r="C25" s="43"/>
      <c r="D25" s="43"/>
      <c r="E25" s="43"/>
      <c r="F25" s="43"/>
      <c r="G25" s="43"/>
    </row>
    <row r="26" spans="1:7" s="44" customFormat="1" ht="25.5">
      <c r="A26" s="41" t="s">
        <v>740</v>
      </c>
      <c r="B26" s="42" t="s">
        <v>185</v>
      </c>
      <c r="C26" s="43" t="s">
        <v>41</v>
      </c>
      <c r="D26" s="43"/>
      <c r="E26" s="43"/>
      <c r="F26" s="43"/>
      <c r="G26" s="43"/>
    </row>
    <row r="27" spans="1:7" s="44" customFormat="1" ht="12.75">
      <c r="A27" s="62" t="s">
        <v>391</v>
      </c>
      <c r="B27" s="42"/>
      <c r="C27" s="209"/>
      <c r="D27" s="209"/>
      <c r="E27" s="209"/>
      <c r="F27" s="209"/>
      <c r="G27" s="209"/>
    </row>
    <row r="28" spans="1:7" s="44" customFormat="1" ht="12.75">
      <c r="A28" s="63" t="s">
        <v>412</v>
      </c>
      <c r="B28" s="51" t="s">
        <v>186</v>
      </c>
      <c r="C28" s="210"/>
      <c r="D28" s="210"/>
      <c r="E28" s="210"/>
      <c r="F28" s="210"/>
      <c r="G28" s="210"/>
    </row>
    <row r="29" spans="1:7" s="44" customFormat="1" ht="12.75">
      <c r="A29" s="61" t="s">
        <v>682</v>
      </c>
      <c r="B29" s="42" t="s">
        <v>187</v>
      </c>
      <c r="C29" s="43"/>
      <c r="D29" s="43"/>
      <c r="E29" s="43"/>
      <c r="F29" s="43"/>
      <c r="G29" s="43"/>
    </row>
    <row r="30" spans="1:7" s="44" customFormat="1" ht="12.75">
      <c r="A30" s="62" t="s">
        <v>526</v>
      </c>
      <c r="B30" s="42" t="s">
        <v>188</v>
      </c>
      <c r="C30" s="43"/>
      <c r="D30" s="43"/>
      <c r="E30" s="43"/>
      <c r="F30" s="43"/>
      <c r="G30" s="43"/>
    </row>
    <row r="31" spans="1:7" s="44" customFormat="1" ht="12.75">
      <c r="A31" s="61" t="s">
        <v>682</v>
      </c>
      <c r="B31" s="42" t="s">
        <v>189</v>
      </c>
      <c r="C31" s="43"/>
      <c r="D31" s="43"/>
      <c r="E31" s="43"/>
      <c r="F31" s="43"/>
      <c r="G31" s="43"/>
    </row>
    <row r="32" spans="1:7" s="44" customFormat="1" ht="12.75">
      <c r="A32" s="62" t="s">
        <v>689</v>
      </c>
      <c r="B32" s="42" t="s">
        <v>190</v>
      </c>
      <c r="C32" s="43"/>
      <c r="D32" s="43"/>
      <c r="E32" s="43"/>
      <c r="F32" s="43"/>
      <c r="G32" s="43"/>
    </row>
    <row r="33" spans="1:7" s="44" customFormat="1" ht="12.75">
      <c r="A33" s="61" t="s">
        <v>682</v>
      </c>
      <c r="B33" s="42" t="s">
        <v>191</v>
      </c>
      <c r="C33" s="43"/>
      <c r="D33" s="43"/>
      <c r="E33" s="43"/>
      <c r="F33" s="43"/>
      <c r="G33" s="43"/>
    </row>
    <row r="34" spans="1:7" s="44" customFormat="1" ht="12.75">
      <c r="A34" s="62" t="s">
        <v>417</v>
      </c>
      <c r="B34" s="42" t="s">
        <v>192</v>
      </c>
      <c r="C34" s="43"/>
      <c r="D34" s="43"/>
      <c r="E34" s="43"/>
      <c r="F34" s="43"/>
      <c r="G34" s="43"/>
    </row>
    <row r="35" spans="1:7" s="44" customFormat="1" ht="12.75">
      <c r="A35" s="67" t="s">
        <v>682</v>
      </c>
      <c r="B35" s="48" t="s">
        <v>193</v>
      </c>
      <c r="C35" s="49"/>
      <c r="D35" s="49"/>
      <c r="E35" s="49"/>
      <c r="F35" s="49"/>
      <c r="G35" s="49"/>
    </row>
    <row r="36" spans="1:7" s="44" customFormat="1" ht="12.75">
      <c r="A36" s="65" t="s">
        <v>418</v>
      </c>
      <c r="B36" s="48" t="s">
        <v>194</v>
      </c>
      <c r="C36" s="49"/>
      <c r="D36" s="49"/>
      <c r="E36" s="49"/>
      <c r="F36" s="49"/>
      <c r="G36" s="49"/>
    </row>
    <row r="37" spans="1:7" s="44" customFormat="1" ht="12.75">
      <c r="A37" s="67" t="s">
        <v>682</v>
      </c>
      <c r="B37" s="48" t="s">
        <v>195</v>
      </c>
      <c r="C37" s="49"/>
      <c r="D37" s="49"/>
      <c r="E37" s="49"/>
      <c r="F37" s="49"/>
      <c r="G37" s="49"/>
    </row>
    <row r="38" spans="1:7" s="44" customFormat="1" ht="12.75">
      <c r="A38" s="62" t="s">
        <v>420</v>
      </c>
      <c r="B38" s="42" t="s">
        <v>196</v>
      </c>
      <c r="C38" s="43"/>
      <c r="D38" s="43"/>
      <c r="E38" s="43"/>
      <c r="F38" s="43"/>
      <c r="G38" s="43"/>
    </row>
    <row r="39" spans="1:7" s="44" customFormat="1" ht="12.75">
      <c r="A39" s="61" t="s">
        <v>682</v>
      </c>
      <c r="B39" s="42" t="s">
        <v>197</v>
      </c>
      <c r="C39" s="43"/>
      <c r="D39" s="43"/>
      <c r="E39" s="43"/>
      <c r="F39" s="43"/>
      <c r="G39" s="43"/>
    </row>
    <row r="40" spans="1:7" s="44" customFormat="1" ht="12.75">
      <c r="A40" s="62" t="s">
        <v>419</v>
      </c>
      <c r="B40" s="42" t="s">
        <v>198</v>
      </c>
      <c r="C40" s="43"/>
      <c r="D40" s="43"/>
      <c r="E40" s="43"/>
      <c r="F40" s="43"/>
      <c r="G40" s="43"/>
    </row>
    <row r="41" spans="1:7" s="44" customFormat="1" ht="12.75">
      <c r="A41" s="61" t="s">
        <v>682</v>
      </c>
      <c r="B41" s="42" t="s">
        <v>199</v>
      </c>
      <c r="C41" s="43"/>
      <c r="D41" s="43"/>
      <c r="E41" s="43"/>
      <c r="F41" s="43"/>
      <c r="G41" s="43"/>
    </row>
    <row r="42" spans="1:7" s="44" customFormat="1" ht="12.75">
      <c r="A42" s="62" t="s">
        <v>421</v>
      </c>
      <c r="B42" s="42" t="s">
        <v>200</v>
      </c>
      <c r="C42" s="43"/>
      <c r="D42" s="43"/>
      <c r="E42" s="43"/>
      <c r="F42" s="43"/>
      <c r="G42" s="43"/>
    </row>
    <row r="43" spans="1:7" s="44" customFormat="1" ht="12.75">
      <c r="A43" s="61" t="s">
        <v>682</v>
      </c>
      <c r="B43" s="42" t="s">
        <v>201</v>
      </c>
      <c r="C43" s="43"/>
      <c r="D43" s="43"/>
      <c r="E43" s="43"/>
      <c r="F43" s="43"/>
      <c r="G43" s="43"/>
    </row>
    <row r="44" spans="1:7" s="44" customFormat="1" ht="12.75">
      <c r="A44" s="62" t="s">
        <v>504</v>
      </c>
      <c r="B44" s="42" t="s">
        <v>202</v>
      </c>
      <c r="C44" s="43"/>
      <c r="D44" s="43"/>
      <c r="E44" s="43"/>
      <c r="F44" s="43"/>
      <c r="G44" s="43"/>
    </row>
    <row r="45" spans="1:7" s="44" customFormat="1" ht="12.75">
      <c r="A45" s="61" t="s">
        <v>682</v>
      </c>
      <c r="B45" s="42" t="s">
        <v>203</v>
      </c>
      <c r="C45" s="43"/>
      <c r="D45" s="43"/>
      <c r="E45" s="43"/>
      <c r="F45" s="43"/>
      <c r="G45" s="43"/>
    </row>
    <row r="46" spans="1:7" s="44" customFormat="1" ht="12.75">
      <c r="A46" s="62" t="s">
        <v>554</v>
      </c>
      <c r="B46" s="42" t="s">
        <v>204</v>
      </c>
      <c r="C46" s="43"/>
      <c r="D46" s="43"/>
      <c r="E46" s="43"/>
      <c r="F46" s="43"/>
      <c r="G46" s="43"/>
    </row>
    <row r="47" spans="1:7" s="44" customFormat="1" ht="12.75">
      <c r="A47" s="61" t="s">
        <v>682</v>
      </c>
      <c r="B47" s="42" t="s">
        <v>205</v>
      </c>
      <c r="C47" s="43"/>
      <c r="D47" s="43"/>
      <c r="E47" s="43"/>
      <c r="F47" s="43"/>
      <c r="G47" s="43"/>
    </row>
    <row r="48" spans="1:7" s="44" customFormat="1" ht="12.75">
      <c r="A48" s="62" t="s">
        <v>690</v>
      </c>
      <c r="B48" s="42" t="s">
        <v>206</v>
      </c>
      <c r="C48" s="43"/>
      <c r="D48" s="43"/>
      <c r="E48" s="43"/>
      <c r="F48" s="43"/>
      <c r="G48" s="43"/>
    </row>
    <row r="49" spans="1:7" s="44" customFormat="1" ht="12.75">
      <c r="A49" s="61" t="s">
        <v>682</v>
      </c>
      <c r="B49" s="42" t="s">
        <v>207</v>
      </c>
      <c r="C49" s="43"/>
      <c r="D49" s="43"/>
      <c r="E49" s="43"/>
      <c r="F49" s="43"/>
      <c r="G49" s="43"/>
    </row>
    <row r="50" spans="1:7" s="44" customFormat="1" ht="12.75">
      <c r="A50" s="62" t="s">
        <v>422</v>
      </c>
      <c r="B50" s="42" t="s">
        <v>208</v>
      </c>
      <c r="C50" s="43"/>
      <c r="D50" s="43"/>
      <c r="E50" s="43"/>
      <c r="F50" s="43"/>
      <c r="G50" s="43"/>
    </row>
    <row r="51" spans="1:7" s="44" customFormat="1" ht="12.75">
      <c r="A51" s="61" t="s">
        <v>682</v>
      </c>
      <c r="B51" s="42" t="s">
        <v>209</v>
      </c>
      <c r="C51" s="43"/>
      <c r="D51" s="43"/>
      <c r="E51" s="43"/>
      <c r="F51" s="43"/>
      <c r="G51" s="43"/>
    </row>
    <row r="52" spans="1:7" s="44" customFormat="1" ht="12.75">
      <c r="A52" s="62" t="s">
        <v>163</v>
      </c>
      <c r="B52" s="42" t="s">
        <v>210</v>
      </c>
      <c r="C52" s="43"/>
      <c r="D52" s="43"/>
      <c r="E52" s="43"/>
      <c r="F52" s="43"/>
      <c r="G52" s="43"/>
    </row>
    <row r="53" spans="1:7" s="44" customFormat="1" ht="12.75">
      <c r="A53" s="67" t="s">
        <v>682</v>
      </c>
      <c r="B53" s="48" t="s">
        <v>211</v>
      </c>
      <c r="C53" s="49"/>
      <c r="D53" s="49"/>
      <c r="E53" s="49"/>
      <c r="F53" s="49"/>
      <c r="G53" s="49"/>
    </row>
    <row r="54" spans="1:7" s="44" customFormat="1" ht="12.75">
      <c r="A54" s="83" t="s">
        <v>742</v>
      </c>
      <c r="B54" s="51" t="s">
        <v>212</v>
      </c>
      <c r="C54" s="52" t="s">
        <v>41</v>
      </c>
      <c r="D54" s="52"/>
      <c r="E54" s="52"/>
      <c r="F54" s="52"/>
      <c r="G54" s="52"/>
    </row>
    <row r="55" spans="1:7" s="44" customFormat="1" ht="12.75">
      <c r="A55" s="62" t="s">
        <v>391</v>
      </c>
      <c r="B55" s="42"/>
      <c r="C55" s="209"/>
      <c r="D55" s="209"/>
      <c r="E55" s="209"/>
      <c r="F55" s="209"/>
      <c r="G55" s="209"/>
    </row>
    <row r="56" spans="1:7" s="44" customFormat="1" ht="12.75">
      <c r="A56" s="63" t="s">
        <v>691</v>
      </c>
      <c r="B56" s="51" t="s">
        <v>213</v>
      </c>
      <c r="C56" s="210"/>
      <c r="D56" s="210"/>
      <c r="E56" s="210"/>
      <c r="F56" s="210"/>
      <c r="G56" s="210"/>
    </row>
    <row r="57" spans="1:7" s="44" customFormat="1" ht="12.75">
      <c r="A57" s="62" t="s">
        <v>692</v>
      </c>
      <c r="B57" s="42" t="s">
        <v>214</v>
      </c>
      <c r="C57" s="43"/>
      <c r="D57" s="43"/>
      <c r="E57" s="43"/>
      <c r="F57" s="43"/>
      <c r="G57" s="43"/>
    </row>
    <row r="58" spans="1:7" s="44" customFormat="1" ht="12.75">
      <c r="A58" s="61" t="s">
        <v>682</v>
      </c>
      <c r="B58" s="42" t="s">
        <v>215</v>
      </c>
      <c r="C58" s="43"/>
      <c r="D58" s="43"/>
      <c r="E58" s="43"/>
      <c r="F58" s="43"/>
      <c r="G58" s="43"/>
    </row>
    <row r="59" spans="1:7" s="44" customFormat="1" ht="12.75">
      <c r="A59" s="62" t="s">
        <v>693</v>
      </c>
      <c r="B59" s="42" t="s">
        <v>216</v>
      </c>
      <c r="C59" s="43"/>
      <c r="D59" s="43"/>
      <c r="E59" s="43"/>
      <c r="F59" s="43"/>
      <c r="G59" s="43"/>
    </row>
    <row r="60" spans="1:7" s="44" customFormat="1" ht="12.75">
      <c r="A60" s="61" t="s">
        <v>682</v>
      </c>
      <c r="B60" s="42" t="s">
        <v>217</v>
      </c>
      <c r="C60" s="43"/>
      <c r="D60" s="43"/>
      <c r="E60" s="43"/>
      <c r="F60" s="43"/>
      <c r="G60" s="43"/>
    </row>
    <row r="61" spans="1:7" s="44" customFormat="1" ht="12.75">
      <c r="A61" s="62" t="s">
        <v>694</v>
      </c>
      <c r="B61" s="42" t="s">
        <v>218</v>
      </c>
      <c r="C61" s="43"/>
      <c r="D61" s="43"/>
      <c r="E61" s="43"/>
      <c r="F61" s="43"/>
      <c r="G61" s="43"/>
    </row>
    <row r="62" spans="1:7" s="44" customFormat="1" ht="12.75">
      <c r="A62" s="61" t="s">
        <v>682</v>
      </c>
      <c r="B62" s="42" t="s">
        <v>219</v>
      </c>
      <c r="C62" s="43"/>
      <c r="D62" s="43"/>
      <c r="E62" s="43"/>
      <c r="F62" s="43"/>
      <c r="G62" s="43"/>
    </row>
    <row r="63" spans="1:7" s="44" customFormat="1" ht="12.75">
      <c r="A63" s="62" t="s">
        <v>695</v>
      </c>
      <c r="B63" s="42" t="s">
        <v>220</v>
      </c>
      <c r="C63" s="43"/>
      <c r="D63" s="43"/>
      <c r="E63" s="43"/>
      <c r="F63" s="43"/>
      <c r="G63" s="43"/>
    </row>
    <row r="64" spans="1:7" s="44" customFormat="1" ht="12.75">
      <c r="A64" s="61" t="s">
        <v>682</v>
      </c>
      <c r="B64" s="42" t="s">
        <v>221</v>
      </c>
      <c r="C64" s="43"/>
      <c r="D64" s="43"/>
      <c r="E64" s="43"/>
      <c r="F64" s="43"/>
      <c r="G64" s="43"/>
    </row>
    <row r="65" spans="1:7" s="44" customFormat="1" ht="12.75">
      <c r="A65" s="62" t="s">
        <v>696</v>
      </c>
      <c r="B65" s="42" t="s">
        <v>432</v>
      </c>
      <c r="C65" s="43"/>
      <c r="D65" s="43"/>
      <c r="E65" s="43"/>
      <c r="F65" s="43"/>
      <c r="G65" s="43"/>
    </row>
    <row r="66" spans="1:7" s="44" customFormat="1" ht="12.75">
      <c r="A66" s="61" t="s">
        <v>682</v>
      </c>
      <c r="B66" s="42" t="s">
        <v>434</v>
      </c>
      <c r="C66" s="43"/>
      <c r="D66" s="43"/>
      <c r="E66" s="43"/>
      <c r="F66" s="43"/>
      <c r="G66" s="43"/>
    </row>
    <row r="67" spans="1:7" s="44" customFormat="1" ht="12.75">
      <c r="A67" s="62" t="s">
        <v>697</v>
      </c>
      <c r="B67" s="42" t="s">
        <v>435</v>
      </c>
      <c r="C67" s="43"/>
      <c r="D67" s="43"/>
      <c r="E67" s="43"/>
      <c r="F67" s="43"/>
      <c r="G67" s="43"/>
    </row>
    <row r="68" spans="1:7" s="44" customFormat="1" ht="12.75">
      <c r="A68" s="61" t="s">
        <v>682</v>
      </c>
      <c r="B68" s="42" t="s">
        <v>437</v>
      </c>
      <c r="C68" s="43"/>
      <c r="D68" s="43"/>
      <c r="E68" s="43"/>
      <c r="F68" s="43"/>
      <c r="G68" s="43"/>
    </row>
    <row r="69" spans="1:7" s="44" customFormat="1" ht="12.75">
      <c r="A69" s="62" t="s">
        <v>698</v>
      </c>
      <c r="B69" s="42" t="s">
        <v>438</v>
      </c>
      <c r="C69" s="43"/>
      <c r="D69" s="43"/>
      <c r="E69" s="43"/>
      <c r="F69" s="43"/>
      <c r="G69" s="43"/>
    </row>
    <row r="70" spans="1:7" s="44" customFormat="1" ht="12.75">
      <c r="A70" s="61" t="s">
        <v>682</v>
      </c>
      <c r="B70" s="42" t="s">
        <v>439</v>
      </c>
      <c r="C70" s="43"/>
      <c r="D70" s="43"/>
      <c r="E70" s="43"/>
      <c r="F70" s="43"/>
      <c r="G70" s="43"/>
    </row>
    <row r="71" spans="1:7" s="44" customFormat="1" ht="12.75">
      <c r="A71" s="62" t="s">
        <v>699</v>
      </c>
      <c r="B71" s="42" t="s">
        <v>442</v>
      </c>
      <c r="C71" s="43"/>
      <c r="D71" s="43"/>
      <c r="E71" s="43"/>
      <c r="F71" s="43"/>
      <c r="G71" s="43"/>
    </row>
    <row r="72" spans="1:7" s="44" customFormat="1" ht="12.75">
      <c r="A72" s="61" t="s">
        <v>682</v>
      </c>
      <c r="B72" s="42" t="s">
        <v>444</v>
      </c>
      <c r="C72" s="43"/>
      <c r="D72" s="43"/>
      <c r="E72" s="43"/>
      <c r="F72" s="43"/>
      <c r="G72" s="43"/>
    </row>
    <row r="73" spans="1:7" s="44" customFormat="1" ht="12.75">
      <c r="A73" s="62" t="s">
        <v>700</v>
      </c>
      <c r="B73" s="42" t="s">
        <v>446</v>
      </c>
      <c r="C73" s="43"/>
      <c r="D73" s="43"/>
      <c r="E73" s="43"/>
      <c r="F73" s="43"/>
      <c r="G73" s="43"/>
    </row>
    <row r="74" spans="1:7" s="44" customFormat="1" ht="12.75">
      <c r="A74" s="61" t="s">
        <v>682</v>
      </c>
      <c r="B74" s="42" t="s">
        <v>448</v>
      </c>
      <c r="C74" s="43"/>
      <c r="D74" s="43"/>
      <c r="E74" s="43"/>
      <c r="F74" s="43"/>
      <c r="G74" s="43"/>
    </row>
    <row r="75" spans="1:7" s="44" customFormat="1" ht="12.75">
      <c r="A75" s="61" t="s">
        <v>701</v>
      </c>
      <c r="B75" s="42" t="s">
        <v>450</v>
      </c>
      <c r="C75" s="43"/>
      <c r="D75" s="43"/>
      <c r="E75" s="43"/>
      <c r="F75" s="43"/>
      <c r="G75" s="43"/>
    </row>
    <row r="76" spans="1:7" s="44" customFormat="1" ht="12.75">
      <c r="A76" s="88" t="s">
        <v>682</v>
      </c>
      <c r="B76" s="48" t="s">
        <v>452</v>
      </c>
      <c r="C76" s="49"/>
      <c r="D76" s="49"/>
      <c r="E76" s="49"/>
      <c r="F76" s="49"/>
      <c r="G76" s="49"/>
    </row>
    <row r="77" spans="1:7" s="44" customFormat="1" ht="12.75">
      <c r="A77" s="65" t="s">
        <v>509</v>
      </c>
      <c r="B77" s="48" t="s">
        <v>454</v>
      </c>
      <c r="C77" s="49"/>
      <c r="D77" s="49"/>
      <c r="E77" s="49"/>
      <c r="F77" s="49"/>
      <c r="G77" s="49"/>
    </row>
    <row r="78" spans="1:7" s="44" customFormat="1" ht="12.75">
      <c r="A78" s="61" t="s">
        <v>682</v>
      </c>
      <c r="B78" s="42" t="s">
        <v>456</v>
      </c>
      <c r="C78" s="43"/>
      <c r="D78" s="43"/>
      <c r="E78" s="43"/>
      <c r="F78" s="43"/>
      <c r="G78" s="43"/>
    </row>
    <row r="79" spans="1:7" s="44" customFormat="1" ht="12.75" customHeight="1">
      <c r="A79" s="62" t="s">
        <v>702</v>
      </c>
      <c r="B79" s="42" t="s">
        <v>458</v>
      </c>
      <c r="C79" s="43"/>
      <c r="D79" s="43"/>
      <c r="E79" s="43"/>
      <c r="F79" s="43"/>
      <c r="G79" s="43"/>
    </row>
    <row r="80" spans="1:7" s="44" customFormat="1" ht="12.75">
      <c r="A80" s="61" t="s">
        <v>682</v>
      </c>
      <c r="B80" s="42" t="s">
        <v>460</v>
      </c>
      <c r="C80" s="43"/>
      <c r="D80" s="43"/>
      <c r="E80" s="43"/>
      <c r="F80" s="43"/>
      <c r="G80" s="43"/>
    </row>
    <row r="81" spans="1:7" s="44" customFormat="1" ht="12.75">
      <c r="A81" s="62" t="s">
        <v>703</v>
      </c>
      <c r="B81" s="42" t="s">
        <v>462</v>
      </c>
      <c r="C81" s="43"/>
      <c r="D81" s="43"/>
      <c r="E81" s="43"/>
      <c r="F81" s="43"/>
      <c r="G81" s="43"/>
    </row>
    <row r="82" spans="1:7" s="44" customFormat="1" ht="12.75">
      <c r="A82" s="61" t="s">
        <v>682</v>
      </c>
      <c r="B82" s="42" t="s">
        <v>464</v>
      </c>
      <c r="C82" s="43"/>
      <c r="D82" s="43"/>
      <c r="E82" s="43"/>
      <c r="F82" s="43"/>
      <c r="G82" s="43"/>
    </row>
    <row r="83" spans="1:7" s="44" customFormat="1" ht="12.75">
      <c r="A83" s="62" t="s">
        <v>704</v>
      </c>
      <c r="B83" s="42" t="s">
        <v>465</v>
      </c>
      <c r="C83" s="43"/>
      <c r="D83" s="43"/>
      <c r="E83" s="43"/>
      <c r="F83" s="43"/>
      <c r="G83" s="43"/>
    </row>
    <row r="84" spans="1:7" s="44" customFormat="1" ht="12.75">
      <c r="A84" s="61" t="s">
        <v>682</v>
      </c>
      <c r="B84" s="42" t="s">
        <v>466</v>
      </c>
      <c r="C84" s="43"/>
      <c r="D84" s="43"/>
      <c r="E84" s="43"/>
      <c r="F84" s="43"/>
      <c r="G84" s="43"/>
    </row>
    <row r="85" spans="1:7" s="44" customFormat="1" ht="12.75">
      <c r="A85" s="78" t="s">
        <v>551</v>
      </c>
      <c r="B85" s="42" t="s">
        <v>467</v>
      </c>
      <c r="C85" s="43"/>
      <c r="D85" s="43"/>
      <c r="E85" s="43"/>
      <c r="F85" s="43"/>
      <c r="G85" s="43"/>
    </row>
    <row r="86" spans="1:7" s="44" customFormat="1" ht="12.75">
      <c r="A86" s="61" t="s">
        <v>682</v>
      </c>
      <c r="B86" s="42" t="s">
        <v>469</v>
      </c>
      <c r="C86" s="43"/>
      <c r="D86" s="43"/>
      <c r="E86" s="43"/>
      <c r="F86" s="43"/>
      <c r="G86" s="43"/>
    </row>
    <row r="87" spans="1:8" s="44" customFormat="1" ht="12.75">
      <c r="A87" s="62" t="s">
        <v>507</v>
      </c>
      <c r="B87" s="42" t="s">
        <v>471</v>
      </c>
      <c r="C87" s="43"/>
      <c r="D87" s="43"/>
      <c r="E87" s="43"/>
      <c r="F87" s="43"/>
      <c r="G87" s="43"/>
      <c r="H87" s="87"/>
    </row>
    <row r="88" spans="1:7" s="44" customFormat="1" ht="12.75">
      <c r="A88" s="61" t="s">
        <v>682</v>
      </c>
      <c r="B88" s="42" t="s">
        <v>473</v>
      </c>
      <c r="C88" s="43"/>
      <c r="D88" s="43"/>
      <c r="E88" s="43"/>
      <c r="F88" s="43"/>
      <c r="G88" s="43"/>
    </row>
    <row r="89" spans="1:7" s="44" customFormat="1" ht="12.75">
      <c r="A89" s="62" t="s">
        <v>510</v>
      </c>
      <c r="B89" s="42" t="s">
        <v>475</v>
      </c>
      <c r="C89" s="43"/>
      <c r="D89" s="43"/>
      <c r="E89" s="43"/>
      <c r="F89" s="43"/>
      <c r="G89" s="43"/>
    </row>
    <row r="90" spans="1:7" s="44" customFormat="1" ht="12.75">
      <c r="A90" s="61" t="s">
        <v>682</v>
      </c>
      <c r="B90" s="42" t="s">
        <v>477</v>
      </c>
      <c r="C90" s="43"/>
      <c r="D90" s="43"/>
      <c r="E90" s="43"/>
      <c r="F90" s="43"/>
      <c r="G90" s="43"/>
    </row>
    <row r="91" spans="1:7" s="44" customFormat="1" ht="12.75">
      <c r="A91" s="62" t="s">
        <v>705</v>
      </c>
      <c r="B91" s="42" t="s">
        <v>479</v>
      </c>
      <c r="C91" s="43"/>
      <c r="D91" s="43"/>
      <c r="E91" s="43"/>
      <c r="F91" s="43"/>
      <c r="G91" s="43"/>
    </row>
    <row r="92" spans="1:7" s="44" customFormat="1" ht="12.75">
      <c r="A92" s="61" t="s">
        <v>682</v>
      </c>
      <c r="B92" s="42" t="s">
        <v>631</v>
      </c>
      <c r="C92" s="43"/>
      <c r="D92" s="43"/>
      <c r="E92" s="43"/>
      <c r="F92" s="43"/>
      <c r="G92" s="43"/>
    </row>
    <row r="93" spans="1:7" s="44" customFormat="1" ht="12.75">
      <c r="A93" s="62" t="s">
        <v>706</v>
      </c>
      <c r="B93" s="42" t="s">
        <v>633</v>
      </c>
      <c r="C93" s="43"/>
      <c r="D93" s="43"/>
      <c r="E93" s="43"/>
      <c r="F93" s="43"/>
      <c r="G93" s="43"/>
    </row>
    <row r="94" spans="1:7" s="44" customFormat="1" ht="12.75">
      <c r="A94" s="61" t="s">
        <v>682</v>
      </c>
      <c r="B94" s="42" t="s">
        <v>635</v>
      </c>
      <c r="C94" s="43"/>
      <c r="D94" s="43"/>
      <c r="E94" s="43"/>
      <c r="F94" s="43"/>
      <c r="G94" s="43"/>
    </row>
    <row r="95" spans="1:7" s="44" customFormat="1" ht="12.75">
      <c r="A95" s="62" t="s">
        <v>508</v>
      </c>
      <c r="B95" s="42" t="s">
        <v>637</v>
      </c>
      <c r="C95" s="43"/>
      <c r="D95" s="43"/>
      <c r="E95" s="43"/>
      <c r="F95" s="43"/>
      <c r="G95" s="43"/>
    </row>
    <row r="96" spans="1:7" s="44" customFormat="1" ht="12.75">
      <c r="A96" s="61" t="s">
        <v>682</v>
      </c>
      <c r="B96" s="42" t="s">
        <v>640</v>
      </c>
      <c r="C96" s="43"/>
      <c r="D96" s="43"/>
      <c r="E96" s="43"/>
      <c r="F96" s="43"/>
      <c r="G96" s="43"/>
    </row>
    <row r="97" spans="1:7" s="44" customFormat="1" ht="12.75">
      <c r="A97" s="62" t="s">
        <v>707</v>
      </c>
      <c r="B97" s="42" t="s">
        <v>642</v>
      </c>
      <c r="C97" s="43"/>
      <c r="D97" s="43"/>
      <c r="E97" s="43"/>
      <c r="F97" s="43"/>
      <c r="G97" s="43"/>
    </row>
    <row r="98" spans="1:7" s="44" customFormat="1" ht="12.75">
      <c r="A98" s="61" t="s">
        <v>682</v>
      </c>
      <c r="B98" s="42" t="s">
        <v>644</v>
      </c>
      <c r="C98" s="43"/>
      <c r="D98" s="43"/>
      <c r="E98" s="43"/>
      <c r="F98" s="43"/>
      <c r="G98" s="43"/>
    </row>
    <row r="99" spans="1:7" s="44" customFormat="1" ht="12.75">
      <c r="A99" s="62" t="s">
        <v>708</v>
      </c>
      <c r="B99" s="42" t="s">
        <v>646</v>
      </c>
      <c r="C99" s="43"/>
      <c r="D99" s="43"/>
      <c r="E99" s="43"/>
      <c r="F99" s="43"/>
      <c r="G99" s="43"/>
    </row>
    <row r="100" spans="1:7" s="44" customFormat="1" ht="12.75">
      <c r="A100" s="61" t="s">
        <v>682</v>
      </c>
      <c r="B100" s="42" t="s">
        <v>648</v>
      </c>
      <c r="C100" s="43"/>
      <c r="D100" s="43"/>
      <c r="E100" s="43"/>
      <c r="F100" s="43"/>
      <c r="G100" s="43"/>
    </row>
    <row r="101" spans="1:7" s="44" customFormat="1" ht="12.75">
      <c r="A101" s="62" t="s">
        <v>709</v>
      </c>
      <c r="B101" s="42" t="s">
        <v>650</v>
      </c>
      <c r="C101" s="43"/>
      <c r="D101" s="43"/>
      <c r="E101" s="43"/>
      <c r="F101" s="43"/>
      <c r="G101" s="43"/>
    </row>
    <row r="102" spans="1:7" s="44" customFormat="1" ht="12.75">
      <c r="A102" s="61" t="s">
        <v>682</v>
      </c>
      <c r="B102" s="42" t="s">
        <v>652</v>
      </c>
      <c r="C102" s="43"/>
      <c r="D102" s="43"/>
      <c r="E102" s="43"/>
      <c r="F102" s="43"/>
      <c r="G102" s="43"/>
    </row>
    <row r="103" spans="1:7" s="44" customFormat="1" ht="12.75">
      <c r="A103" s="62" t="s">
        <v>163</v>
      </c>
      <c r="B103" s="42" t="s">
        <v>654</v>
      </c>
      <c r="C103" s="43"/>
      <c r="D103" s="43"/>
      <c r="E103" s="43"/>
      <c r="F103" s="43"/>
      <c r="G103" s="43"/>
    </row>
    <row r="104" spans="1:7" s="44" customFormat="1" ht="12.75">
      <c r="A104" s="67" t="s">
        <v>682</v>
      </c>
      <c r="B104" s="48" t="s">
        <v>656</v>
      </c>
      <c r="C104" s="49"/>
      <c r="D104" s="49"/>
      <c r="E104" s="49"/>
      <c r="F104" s="49"/>
      <c r="G104" s="49"/>
    </row>
    <row r="105" spans="1:7" s="44" customFormat="1" ht="12.75">
      <c r="A105" s="83" t="s">
        <v>743</v>
      </c>
      <c r="B105" s="51" t="s">
        <v>658</v>
      </c>
      <c r="C105" s="52" t="s">
        <v>41</v>
      </c>
      <c r="D105" s="52"/>
      <c r="E105" s="52"/>
      <c r="F105" s="52"/>
      <c r="G105" s="52"/>
    </row>
    <row r="106" spans="1:7" s="44" customFormat="1" ht="12.75">
      <c r="A106" s="62" t="s">
        <v>391</v>
      </c>
      <c r="B106" s="42"/>
      <c r="C106" s="209"/>
      <c r="D106" s="209"/>
      <c r="E106" s="209"/>
      <c r="F106" s="209"/>
      <c r="G106" s="209"/>
    </row>
    <row r="107" spans="1:7" s="44" customFormat="1" ht="12.75">
      <c r="A107" s="63" t="s">
        <v>710</v>
      </c>
      <c r="B107" s="51" t="s">
        <v>660</v>
      </c>
      <c r="C107" s="210"/>
      <c r="D107" s="210"/>
      <c r="E107" s="210"/>
      <c r="F107" s="210"/>
      <c r="G107" s="210"/>
    </row>
    <row r="108" spans="1:7" s="44" customFormat="1" ht="12.75">
      <c r="A108" s="61" t="s">
        <v>682</v>
      </c>
      <c r="B108" s="42" t="s">
        <v>662</v>
      </c>
      <c r="C108" s="43"/>
      <c r="D108" s="43"/>
      <c r="E108" s="43"/>
      <c r="F108" s="43"/>
      <c r="G108" s="43"/>
    </row>
    <row r="109" spans="1:7" s="44" customFormat="1" ht="12.75">
      <c r="A109" s="62" t="s">
        <v>711</v>
      </c>
      <c r="B109" s="42" t="s">
        <v>663</v>
      </c>
      <c r="C109" s="43"/>
      <c r="D109" s="43"/>
      <c r="E109" s="43"/>
      <c r="F109" s="43"/>
      <c r="G109" s="43"/>
    </row>
    <row r="110" spans="1:7" s="44" customFormat="1" ht="12.75">
      <c r="A110" s="61" t="s">
        <v>682</v>
      </c>
      <c r="B110" s="42" t="s">
        <v>712</v>
      </c>
      <c r="C110" s="43"/>
      <c r="D110" s="43"/>
      <c r="E110" s="43"/>
      <c r="F110" s="43"/>
      <c r="G110" s="43"/>
    </row>
    <row r="111" spans="1:7" s="44" customFormat="1" ht="12.75">
      <c r="A111" s="62" t="s">
        <v>713</v>
      </c>
      <c r="B111" s="42" t="s">
        <v>714</v>
      </c>
      <c r="C111" s="43"/>
      <c r="D111" s="43"/>
      <c r="E111" s="43"/>
      <c r="F111" s="43"/>
      <c r="G111" s="43"/>
    </row>
    <row r="112" spans="1:7" s="44" customFormat="1" ht="12.75">
      <c r="A112" s="61" t="s">
        <v>682</v>
      </c>
      <c r="B112" s="42" t="s">
        <v>715</v>
      </c>
      <c r="C112" s="43"/>
      <c r="D112" s="43"/>
      <c r="E112" s="43"/>
      <c r="F112" s="43"/>
      <c r="G112" s="43"/>
    </row>
    <row r="113" spans="1:7" s="44" customFormat="1" ht="12.75">
      <c r="A113" s="62" t="s">
        <v>716</v>
      </c>
      <c r="B113" s="42" t="s">
        <v>717</v>
      </c>
      <c r="C113" s="43"/>
      <c r="D113" s="43"/>
      <c r="E113" s="43"/>
      <c r="F113" s="43"/>
      <c r="G113" s="43"/>
    </row>
    <row r="114" spans="1:7" s="44" customFormat="1" ht="12.75">
      <c r="A114" s="61" t="s">
        <v>682</v>
      </c>
      <c r="B114" s="42" t="s">
        <v>718</v>
      </c>
      <c r="C114" s="43"/>
      <c r="D114" s="43"/>
      <c r="E114" s="43"/>
      <c r="F114" s="43"/>
      <c r="G114" s="43"/>
    </row>
    <row r="115" spans="1:7" s="44" customFormat="1" ht="12.75">
      <c r="A115" s="62" t="s">
        <v>719</v>
      </c>
      <c r="B115" s="42" t="s">
        <v>720</v>
      </c>
      <c r="C115" s="43"/>
      <c r="D115" s="43"/>
      <c r="E115" s="43"/>
      <c r="F115" s="43"/>
      <c r="G115" s="43"/>
    </row>
    <row r="116" spans="1:7" s="44" customFormat="1" ht="12.75">
      <c r="A116" s="67" t="s">
        <v>682</v>
      </c>
      <c r="B116" s="48" t="s">
        <v>721</v>
      </c>
      <c r="C116" s="49"/>
      <c r="D116" s="49"/>
      <c r="E116" s="49"/>
      <c r="F116" s="49"/>
      <c r="G116" s="49"/>
    </row>
    <row r="117" spans="1:7" s="44" customFormat="1" ht="12.75">
      <c r="A117" s="65" t="s">
        <v>722</v>
      </c>
      <c r="B117" s="48" t="s">
        <v>723</v>
      </c>
      <c r="C117" s="49"/>
      <c r="D117" s="49"/>
      <c r="E117" s="49"/>
      <c r="F117" s="49"/>
      <c r="G117" s="49"/>
    </row>
    <row r="118" spans="1:7" s="44" customFormat="1" ht="12.75">
      <c r="A118" s="67" t="s">
        <v>682</v>
      </c>
      <c r="B118" s="48" t="s">
        <v>724</v>
      </c>
      <c r="C118" s="49"/>
      <c r="D118" s="49"/>
      <c r="E118" s="49"/>
      <c r="F118" s="49"/>
      <c r="G118" s="49"/>
    </row>
    <row r="119" spans="1:7" s="44" customFormat="1" ht="12.75">
      <c r="A119" s="62" t="s">
        <v>256</v>
      </c>
      <c r="B119" s="42" t="s">
        <v>725</v>
      </c>
      <c r="C119" s="43"/>
      <c r="D119" s="43"/>
      <c r="E119" s="43"/>
      <c r="F119" s="43"/>
      <c r="G119" s="43"/>
    </row>
    <row r="120" spans="1:7" s="44" customFormat="1" ht="12.75">
      <c r="A120" s="61" t="s">
        <v>682</v>
      </c>
      <c r="B120" s="42" t="s">
        <v>726</v>
      </c>
      <c r="C120" s="43"/>
      <c r="D120" s="43"/>
      <c r="E120" s="43"/>
      <c r="F120" s="43"/>
      <c r="G120" s="43"/>
    </row>
    <row r="121" spans="1:7" s="44" customFormat="1" ht="12.75">
      <c r="A121" s="41" t="s">
        <v>727</v>
      </c>
      <c r="B121" s="42" t="s">
        <v>728</v>
      </c>
      <c r="C121" s="43"/>
      <c r="D121" s="43"/>
      <c r="E121" s="43"/>
      <c r="F121" s="43"/>
      <c r="G121" s="43"/>
    </row>
    <row r="122" spans="1:7" s="44" customFormat="1" ht="12.75">
      <c r="A122" s="62" t="s">
        <v>391</v>
      </c>
      <c r="B122" s="42"/>
      <c r="C122" s="209"/>
      <c r="D122" s="209"/>
      <c r="E122" s="209"/>
      <c r="F122" s="209"/>
      <c r="G122" s="209"/>
    </row>
    <row r="123" spans="1:7" s="44" customFormat="1" ht="12.75">
      <c r="A123" s="63" t="s">
        <v>729</v>
      </c>
      <c r="B123" s="51" t="s">
        <v>730</v>
      </c>
      <c r="C123" s="210"/>
      <c r="D123" s="210"/>
      <c r="E123" s="210"/>
      <c r="F123" s="210"/>
      <c r="G123" s="210"/>
    </row>
    <row r="124" spans="1:7" s="44" customFormat="1" ht="12.75">
      <c r="A124" s="61" t="s">
        <v>682</v>
      </c>
      <c r="B124" s="42" t="s">
        <v>731</v>
      </c>
      <c r="C124" s="43"/>
      <c r="D124" s="43"/>
      <c r="E124" s="43"/>
      <c r="F124" s="43"/>
      <c r="G124" s="43"/>
    </row>
    <row r="125" spans="1:7" s="44" customFormat="1" ht="12.75">
      <c r="A125" s="62" t="s">
        <v>732</v>
      </c>
      <c r="B125" s="42" t="s">
        <v>733</v>
      </c>
      <c r="C125" s="43"/>
      <c r="D125" s="43"/>
      <c r="E125" s="43"/>
      <c r="F125" s="43"/>
      <c r="G125" s="43"/>
    </row>
    <row r="126" spans="1:7" s="44" customFormat="1" ht="12.75">
      <c r="A126" s="61" t="s">
        <v>682</v>
      </c>
      <c r="B126" s="42" t="s">
        <v>734</v>
      </c>
      <c r="C126" s="43"/>
      <c r="D126" s="43"/>
      <c r="E126" s="43"/>
      <c r="F126" s="43"/>
      <c r="G126" s="43"/>
    </row>
    <row r="127" spans="1:7" s="44" customFormat="1" ht="12.75">
      <c r="A127" s="62" t="s">
        <v>503</v>
      </c>
      <c r="B127" s="42" t="s">
        <v>735</v>
      </c>
      <c r="C127" s="43"/>
      <c r="D127" s="43"/>
      <c r="E127" s="43"/>
      <c r="F127" s="43"/>
      <c r="G127" s="43"/>
    </row>
    <row r="128" spans="1:7" s="44" customFormat="1" ht="12.75">
      <c r="A128" s="61" t="s">
        <v>682</v>
      </c>
      <c r="B128" s="42" t="s">
        <v>736</v>
      </c>
      <c r="C128" s="43"/>
      <c r="D128" s="43"/>
      <c r="E128" s="43"/>
      <c r="F128" s="43"/>
      <c r="G128" s="43"/>
    </row>
    <row r="129" spans="1:7" s="44" customFormat="1" ht="12.75">
      <c r="A129" s="62" t="s">
        <v>737</v>
      </c>
      <c r="B129" s="42" t="s">
        <v>738</v>
      </c>
      <c r="C129" s="43"/>
      <c r="D129" s="43"/>
      <c r="E129" s="43"/>
      <c r="F129" s="43"/>
      <c r="G129" s="43"/>
    </row>
    <row r="130" spans="1:7" s="44" customFormat="1" ht="12.75">
      <c r="A130" s="61" t="s">
        <v>682</v>
      </c>
      <c r="B130" s="42" t="s">
        <v>739</v>
      </c>
      <c r="C130" s="43"/>
      <c r="D130" s="43"/>
      <c r="E130" s="43"/>
      <c r="F130" s="43"/>
      <c r="G130" s="43"/>
    </row>
    <row r="131" spans="1:7" ht="25.5">
      <c r="A131" s="71" t="s">
        <v>745</v>
      </c>
      <c r="B131" s="76"/>
      <c r="C131" s="77"/>
      <c r="D131" s="77"/>
      <c r="E131" s="77"/>
      <c r="F131" s="77"/>
      <c r="G131" s="77"/>
    </row>
  </sheetData>
  <sheetProtection/>
  <mergeCells count="32">
    <mergeCell ref="B3:B4"/>
    <mergeCell ref="D3:F3"/>
    <mergeCell ref="G106:G107"/>
    <mergeCell ref="C122:C123"/>
    <mergeCell ref="D122:D123"/>
    <mergeCell ref="E122:E123"/>
    <mergeCell ref="F122:F123"/>
    <mergeCell ref="A1:G1"/>
    <mergeCell ref="B2:G2"/>
    <mergeCell ref="G3:G4"/>
    <mergeCell ref="C3:C4"/>
    <mergeCell ref="A3:A4"/>
    <mergeCell ref="G27:G28"/>
    <mergeCell ref="C55:C56"/>
    <mergeCell ref="D55:D56"/>
    <mergeCell ref="E55:E56"/>
    <mergeCell ref="F55:F56"/>
    <mergeCell ref="G122:G123"/>
    <mergeCell ref="C106:C107"/>
    <mergeCell ref="D106:D107"/>
    <mergeCell ref="E106:E107"/>
    <mergeCell ref="F106:F107"/>
    <mergeCell ref="G7:G8"/>
    <mergeCell ref="C7:C8"/>
    <mergeCell ref="D7:D8"/>
    <mergeCell ref="E7:E8"/>
    <mergeCell ref="F7:F8"/>
    <mergeCell ref="G55:G56"/>
    <mergeCell ref="C27:C28"/>
    <mergeCell ref="D27:D28"/>
    <mergeCell ref="E27:E28"/>
    <mergeCell ref="F27:F28"/>
  </mergeCells>
  <printOptions horizontalCentered="1"/>
  <pageMargins left="0.7874015748031497" right="0.3937007874015748" top="0.7874015748031497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.75390625" defaultRowHeight="12.75" customHeight="1"/>
  <cols>
    <col min="1" max="1" width="29.375" style="38" customWidth="1"/>
    <col min="2" max="2" width="4.75390625" style="38" customWidth="1"/>
    <col min="3" max="12" width="7.75390625" style="38" customWidth="1"/>
    <col min="13" max="13" width="8.375" style="38" customWidth="1"/>
    <col min="14" max="14" width="9.375" style="38" customWidth="1"/>
    <col min="15" max="15" width="7.75390625" style="38" customWidth="1"/>
    <col min="16" max="16" width="0.875" style="38" customWidth="1"/>
    <col min="17" max="16384" width="1.75390625" style="38" customWidth="1"/>
  </cols>
  <sheetData>
    <row r="1" spans="1:15" ht="30.75" customHeight="1">
      <c r="A1" s="190" t="s">
        <v>746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 customHeight="1">
      <c r="A2" s="38" t="s">
        <v>747</v>
      </c>
      <c r="B2" s="188" t="s">
        <v>562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24.75" customHeight="1">
      <c r="A3" s="191" t="s">
        <v>748</v>
      </c>
      <c r="B3" s="191" t="s">
        <v>134</v>
      </c>
      <c r="C3" s="191" t="s">
        <v>565</v>
      </c>
      <c r="D3" s="194" t="s">
        <v>749</v>
      </c>
      <c r="E3" s="203"/>
      <c r="F3" s="195"/>
      <c r="G3" s="194" t="s">
        <v>750</v>
      </c>
      <c r="H3" s="203"/>
      <c r="I3" s="195"/>
      <c r="J3" s="194" t="s">
        <v>751</v>
      </c>
      <c r="K3" s="203"/>
      <c r="L3" s="195"/>
      <c r="M3" s="194" t="s">
        <v>752</v>
      </c>
      <c r="N3" s="203"/>
      <c r="O3" s="195"/>
    </row>
    <row r="4" spans="1:15" ht="12.75" customHeight="1">
      <c r="A4" s="192"/>
      <c r="B4" s="192"/>
      <c r="C4" s="192"/>
      <c r="D4" s="191" t="s">
        <v>753</v>
      </c>
      <c r="E4" s="194" t="s">
        <v>29</v>
      </c>
      <c r="F4" s="195"/>
      <c r="G4" s="191" t="s">
        <v>753</v>
      </c>
      <c r="H4" s="194" t="s">
        <v>29</v>
      </c>
      <c r="I4" s="195"/>
      <c r="J4" s="191" t="s">
        <v>753</v>
      </c>
      <c r="K4" s="194" t="s">
        <v>29</v>
      </c>
      <c r="L4" s="195"/>
      <c r="M4" s="191" t="s">
        <v>754</v>
      </c>
      <c r="N4" s="191" t="s">
        <v>755</v>
      </c>
      <c r="O4" s="191" t="s">
        <v>568</v>
      </c>
    </row>
    <row r="5" spans="1:15" ht="51.75" customHeight="1">
      <c r="A5" s="193"/>
      <c r="B5" s="193"/>
      <c r="C5" s="193"/>
      <c r="D5" s="193"/>
      <c r="E5" s="40" t="s">
        <v>756</v>
      </c>
      <c r="F5" s="40" t="s">
        <v>757</v>
      </c>
      <c r="G5" s="193"/>
      <c r="H5" s="40" t="s">
        <v>758</v>
      </c>
      <c r="I5" s="40" t="s">
        <v>757</v>
      </c>
      <c r="J5" s="193"/>
      <c r="K5" s="40" t="s">
        <v>758</v>
      </c>
      <c r="L5" s="40" t="s">
        <v>757</v>
      </c>
      <c r="M5" s="193"/>
      <c r="N5" s="193"/>
      <c r="O5" s="193"/>
    </row>
    <row r="6" spans="1:15" ht="12" customHeight="1">
      <c r="A6" s="40" t="s">
        <v>166</v>
      </c>
      <c r="B6" s="40" t="s">
        <v>167</v>
      </c>
      <c r="C6" s="40" t="s">
        <v>168</v>
      </c>
      <c r="D6" s="40" t="s">
        <v>169</v>
      </c>
      <c r="E6" s="40" t="s">
        <v>170</v>
      </c>
      <c r="F6" s="40" t="s">
        <v>171</v>
      </c>
      <c r="G6" s="40" t="s">
        <v>172</v>
      </c>
      <c r="H6" s="40" t="s">
        <v>173</v>
      </c>
      <c r="I6" s="40" t="s">
        <v>174</v>
      </c>
      <c r="J6" s="40" t="s">
        <v>175</v>
      </c>
      <c r="K6" s="40" t="s">
        <v>176</v>
      </c>
      <c r="L6" s="40" t="s">
        <v>177</v>
      </c>
      <c r="M6" s="40" t="s">
        <v>178</v>
      </c>
      <c r="N6" s="40" t="s">
        <v>179</v>
      </c>
      <c r="O6" s="40" t="s">
        <v>180</v>
      </c>
    </row>
    <row r="7" spans="1:15" s="44" customFormat="1" ht="12.75">
      <c r="A7" s="83" t="s">
        <v>781</v>
      </c>
      <c r="B7" s="51" t="s">
        <v>0</v>
      </c>
      <c r="C7" s="52"/>
      <c r="D7" s="52" t="s">
        <v>41</v>
      </c>
      <c r="E7" s="52" t="s">
        <v>41</v>
      </c>
      <c r="F7" s="52" t="s">
        <v>41</v>
      </c>
      <c r="G7" s="52" t="s">
        <v>41</v>
      </c>
      <c r="H7" s="52" t="s">
        <v>41</v>
      </c>
      <c r="I7" s="52" t="s">
        <v>41</v>
      </c>
      <c r="J7" s="52" t="s">
        <v>41</v>
      </c>
      <c r="K7" s="52" t="s">
        <v>41</v>
      </c>
      <c r="L7" s="52" t="s">
        <v>41</v>
      </c>
      <c r="M7" s="52" t="s">
        <v>41</v>
      </c>
      <c r="N7" s="52" t="s">
        <v>41</v>
      </c>
      <c r="O7" s="52" t="s">
        <v>41</v>
      </c>
    </row>
    <row r="8" spans="1:15" s="44" customFormat="1" ht="12.75">
      <c r="A8" s="22" t="s">
        <v>141</v>
      </c>
      <c r="B8" s="42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5" s="44" customFormat="1" ht="12.75">
      <c r="A9" s="33" t="s">
        <v>681</v>
      </c>
      <c r="B9" s="51" t="s">
        <v>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s="44" customFormat="1" ht="12.75">
      <c r="A10" s="22" t="s">
        <v>683</v>
      </c>
      <c r="B10" s="42" t="s">
        <v>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s="44" customFormat="1" ht="12.75">
      <c r="A11" s="22" t="s">
        <v>759</v>
      </c>
      <c r="B11" s="42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s="44" customFormat="1" ht="12.75">
      <c r="A12" s="22" t="s">
        <v>760</v>
      </c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s="44" customFormat="1" ht="12.75">
      <c r="A13" s="22" t="s">
        <v>686</v>
      </c>
      <c r="B13" s="42" t="s">
        <v>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s="44" customFormat="1" ht="12.75">
      <c r="A14" s="22" t="s">
        <v>687</v>
      </c>
      <c r="B14" s="42" t="s">
        <v>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s="44" customFormat="1" ht="12.75">
      <c r="A15" s="22" t="s">
        <v>688</v>
      </c>
      <c r="B15" s="42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s="44" customFormat="1" ht="12.75">
      <c r="A16" s="22" t="s">
        <v>525</v>
      </c>
      <c r="B16" s="42" t="s">
        <v>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s="44" customFormat="1" ht="12.75">
      <c r="A17" s="22" t="s">
        <v>786</v>
      </c>
      <c r="B17" s="42" t="s">
        <v>175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s="44" customFormat="1" ht="25.5">
      <c r="A18" s="41" t="s">
        <v>782</v>
      </c>
      <c r="B18" s="42" t="s">
        <v>176</v>
      </c>
      <c r="C18" s="43"/>
      <c r="D18" s="43" t="s">
        <v>41</v>
      </c>
      <c r="E18" s="43" t="s">
        <v>41</v>
      </c>
      <c r="F18" s="43" t="s">
        <v>41</v>
      </c>
      <c r="G18" s="43" t="s">
        <v>41</v>
      </c>
      <c r="H18" s="43" t="s">
        <v>41</v>
      </c>
      <c r="I18" s="43" t="s">
        <v>41</v>
      </c>
      <c r="J18" s="43" t="s">
        <v>41</v>
      </c>
      <c r="K18" s="43" t="s">
        <v>41</v>
      </c>
      <c r="L18" s="43" t="s">
        <v>41</v>
      </c>
      <c r="M18" s="43" t="s">
        <v>41</v>
      </c>
      <c r="N18" s="43" t="s">
        <v>41</v>
      </c>
      <c r="O18" s="43" t="s">
        <v>41</v>
      </c>
    </row>
    <row r="19" spans="1:15" s="44" customFormat="1" ht="12.75">
      <c r="A19" s="22" t="s">
        <v>141</v>
      </c>
      <c r="B19" s="42"/>
      <c r="C19" s="209"/>
      <c r="D19" s="209"/>
      <c r="E19" s="209"/>
      <c r="F19" s="209" t="s">
        <v>41</v>
      </c>
      <c r="G19" s="209"/>
      <c r="H19" s="209"/>
      <c r="I19" s="209" t="s">
        <v>41</v>
      </c>
      <c r="J19" s="209"/>
      <c r="K19" s="209"/>
      <c r="L19" s="209"/>
      <c r="M19" s="209"/>
      <c r="N19" s="209"/>
      <c r="O19" s="209" t="s">
        <v>41</v>
      </c>
    </row>
    <row r="20" spans="1:15" s="44" customFormat="1" ht="12.75">
      <c r="A20" s="33" t="s">
        <v>761</v>
      </c>
      <c r="B20" s="51" t="s">
        <v>177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s="44" customFormat="1" ht="12.75">
      <c r="A21" s="22" t="s">
        <v>526</v>
      </c>
      <c r="B21" s="42" t="s">
        <v>178</v>
      </c>
      <c r="C21" s="43"/>
      <c r="D21" s="43"/>
      <c r="E21" s="43"/>
      <c r="F21" s="43" t="s">
        <v>41</v>
      </c>
      <c r="G21" s="43"/>
      <c r="H21" s="43"/>
      <c r="I21" s="43" t="s">
        <v>41</v>
      </c>
      <c r="J21" s="43"/>
      <c r="K21" s="43"/>
      <c r="L21" s="43"/>
      <c r="M21" s="43"/>
      <c r="N21" s="43"/>
      <c r="O21" s="43"/>
    </row>
    <row r="22" spans="1:15" s="44" customFormat="1" ht="12.75">
      <c r="A22" s="22" t="s">
        <v>689</v>
      </c>
      <c r="B22" s="42" t="s">
        <v>179</v>
      </c>
      <c r="C22" s="43"/>
      <c r="D22" s="43"/>
      <c r="E22" s="43"/>
      <c r="F22" s="43" t="s">
        <v>41</v>
      </c>
      <c r="G22" s="43"/>
      <c r="H22" s="43"/>
      <c r="I22" s="43" t="s">
        <v>41</v>
      </c>
      <c r="J22" s="43"/>
      <c r="K22" s="43"/>
      <c r="L22" s="43"/>
      <c r="M22" s="43"/>
      <c r="N22" s="43"/>
      <c r="O22" s="43"/>
    </row>
    <row r="23" spans="1:15" s="44" customFormat="1" ht="12.75">
      <c r="A23" s="22" t="s">
        <v>417</v>
      </c>
      <c r="B23" s="42" t="s">
        <v>180</v>
      </c>
      <c r="C23" s="43"/>
      <c r="D23" s="43"/>
      <c r="E23" s="43"/>
      <c r="F23" s="43" t="s">
        <v>41</v>
      </c>
      <c r="G23" s="43"/>
      <c r="H23" s="43"/>
      <c r="I23" s="43" t="s">
        <v>41</v>
      </c>
      <c r="J23" s="43"/>
      <c r="K23" s="43"/>
      <c r="L23" s="43"/>
      <c r="M23" s="43"/>
      <c r="N23" s="43"/>
      <c r="O23" s="43"/>
    </row>
    <row r="24" spans="1:15" s="44" customFormat="1" ht="12.75">
      <c r="A24" s="22" t="s">
        <v>762</v>
      </c>
      <c r="B24" s="42" t="s">
        <v>181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s="44" customFormat="1" ht="12.75">
      <c r="A25" s="22" t="s">
        <v>420</v>
      </c>
      <c r="B25" s="42" t="s">
        <v>182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s="44" customFormat="1" ht="12.75">
      <c r="A26" s="22" t="s">
        <v>421</v>
      </c>
      <c r="B26" s="42" t="s">
        <v>183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s="44" customFormat="1" ht="25.5">
      <c r="A27" s="22" t="s">
        <v>763</v>
      </c>
      <c r="B27" s="42" t="s">
        <v>184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 t="s">
        <v>41</v>
      </c>
    </row>
    <row r="28" spans="1:15" s="44" customFormat="1" ht="12.75">
      <c r="A28" s="22" t="s">
        <v>764</v>
      </c>
      <c r="B28" s="42" t="s">
        <v>185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s="44" customFormat="1" ht="12.75">
      <c r="A29" s="22" t="s">
        <v>554</v>
      </c>
      <c r="B29" s="42" t="s">
        <v>186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 t="s">
        <v>41</v>
      </c>
    </row>
    <row r="30" spans="1:15" s="44" customFormat="1" ht="12.75">
      <c r="A30" s="22" t="s">
        <v>690</v>
      </c>
      <c r="B30" s="42" t="s">
        <v>187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 t="s">
        <v>41</v>
      </c>
    </row>
    <row r="31" spans="1:15" s="44" customFormat="1" ht="12.75">
      <c r="A31" s="22" t="s">
        <v>422</v>
      </c>
      <c r="B31" s="42" t="s">
        <v>188</v>
      </c>
      <c r="C31" s="43"/>
      <c r="D31" s="43"/>
      <c r="E31" s="43"/>
      <c r="F31" s="43" t="s">
        <v>41</v>
      </c>
      <c r="G31" s="43"/>
      <c r="H31" s="43"/>
      <c r="I31" s="43" t="s">
        <v>41</v>
      </c>
      <c r="J31" s="43"/>
      <c r="K31" s="43"/>
      <c r="L31" s="43"/>
      <c r="M31" s="43"/>
      <c r="N31" s="43"/>
      <c r="O31" s="43" t="s">
        <v>41</v>
      </c>
    </row>
    <row r="32" spans="1:15" s="44" customFormat="1" ht="12.75">
      <c r="A32" s="22" t="s">
        <v>532</v>
      </c>
      <c r="B32" s="42" t="s">
        <v>189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s="44" customFormat="1" ht="12.75">
      <c r="A33" s="19" t="s">
        <v>531</v>
      </c>
      <c r="B33" s="48" t="s">
        <v>190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s="44" customFormat="1" ht="12.75">
      <c r="A34" s="19" t="s">
        <v>786</v>
      </c>
      <c r="B34" s="48" t="s">
        <v>191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s="44" customFormat="1" ht="12.75">
      <c r="A35" s="83" t="s">
        <v>783</v>
      </c>
      <c r="B35" s="51" t="s">
        <v>192</v>
      </c>
      <c r="C35" s="52"/>
      <c r="D35" s="52" t="s">
        <v>41</v>
      </c>
      <c r="E35" s="52" t="s">
        <v>41</v>
      </c>
      <c r="F35" s="52" t="s">
        <v>41</v>
      </c>
      <c r="G35" s="52" t="s">
        <v>41</v>
      </c>
      <c r="H35" s="52" t="s">
        <v>41</v>
      </c>
      <c r="I35" s="52" t="s">
        <v>41</v>
      </c>
      <c r="J35" s="52" t="s">
        <v>41</v>
      </c>
      <c r="K35" s="52" t="s">
        <v>41</v>
      </c>
      <c r="L35" s="52" t="s">
        <v>41</v>
      </c>
      <c r="M35" s="52" t="s">
        <v>41</v>
      </c>
      <c r="N35" s="52" t="s">
        <v>41</v>
      </c>
      <c r="O35" s="52" t="s">
        <v>41</v>
      </c>
    </row>
    <row r="36" spans="1:15" s="44" customFormat="1" ht="12.75">
      <c r="A36" s="22" t="s">
        <v>141</v>
      </c>
      <c r="B36" s="42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1:15" s="44" customFormat="1" ht="12.75">
      <c r="A37" s="33" t="s">
        <v>765</v>
      </c>
      <c r="B37" s="51" t="s">
        <v>193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</row>
    <row r="38" spans="1:15" s="44" customFormat="1" ht="12.75">
      <c r="A38" s="22" t="s">
        <v>766</v>
      </c>
      <c r="B38" s="42" t="s">
        <v>194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s="44" customFormat="1" ht="12.75">
      <c r="A39" s="22" t="s">
        <v>767</v>
      </c>
      <c r="B39" s="42" t="s">
        <v>195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44" customFormat="1" ht="12.75">
      <c r="A40" s="22" t="s">
        <v>696</v>
      </c>
      <c r="B40" s="42" t="s">
        <v>196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s="44" customFormat="1" ht="12.75">
      <c r="A41" s="22" t="s">
        <v>768</v>
      </c>
      <c r="B41" s="42" t="s">
        <v>197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s="44" customFormat="1" ht="12.75">
      <c r="A42" s="22" t="s">
        <v>769</v>
      </c>
      <c r="B42" s="42" t="s">
        <v>198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s="44" customFormat="1" ht="12.75">
      <c r="A43" s="22" t="s">
        <v>770</v>
      </c>
      <c r="B43" s="42" t="s">
        <v>199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s="44" customFormat="1" ht="12.75">
      <c r="A44" s="22" t="s">
        <v>698</v>
      </c>
      <c r="B44" s="42" t="s">
        <v>200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s="44" customFormat="1" ht="12.75">
      <c r="A45" s="22" t="s">
        <v>699</v>
      </c>
      <c r="B45" s="42" t="s">
        <v>201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44" customFormat="1" ht="12.75">
      <c r="A46" s="22" t="s">
        <v>771</v>
      </c>
      <c r="B46" s="42" t="s">
        <v>202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s="44" customFormat="1" ht="12.75">
      <c r="A47" s="22" t="s">
        <v>772</v>
      </c>
      <c r="B47" s="42" t="s">
        <v>203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4" customFormat="1" ht="12.75">
      <c r="A48" s="22" t="s">
        <v>773</v>
      </c>
      <c r="B48" s="42" t="s">
        <v>204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44" customFormat="1" ht="12.75">
      <c r="A49" s="22" t="s">
        <v>774</v>
      </c>
      <c r="B49" s="42" t="s">
        <v>205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s="44" customFormat="1" ht="12.75">
      <c r="A50" s="22" t="s">
        <v>775</v>
      </c>
      <c r="B50" s="42" t="s">
        <v>206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44" customFormat="1" ht="12.75">
      <c r="A51" s="22" t="s">
        <v>776</v>
      </c>
      <c r="B51" s="42" t="s">
        <v>207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s="44" customFormat="1" ht="12.75">
      <c r="A52" s="22" t="s">
        <v>430</v>
      </c>
      <c r="B52" s="42" t="s">
        <v>208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s="44" customFormat="1" ht="12.75">
      <c r="A53" s="22" t="s">
        <v>431</v>
      </c>
      <c r="B53" s="42" t="s">
        <v>209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s="44" customFormat="1" ht="12.75">
      <c r="A54" s="22" t="s">
        <v>777</v>
      </c>
      <c r="B54" s="42" t="s">
        <v>210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s="44" customFormat="1" ht="25.5">
      <c r="A55" s="22" t="s">
        <v>778</v>
      </c>
      <c r="B55" s="42" t="s">
        <v>211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s="44" customFormat="1" ht="12.75">
      <c r="A56" s="22" t="s">
        <v>779</v>
      </c>
      <c r="B56" s="42" t="s">
        <v>212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s="44" customFormat="1" ht="12.75">
      <c r="A57" s="22" t="s">
        <v>510</v>
      </c>
      <c r="B57" s="42" t="s">
        <v>213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s="44" customFormat="1" ht="12.75">
      <c r="A58" s="22" t="s">
        <v>787</v>
      </c>
      <c r="B58" s="42" t="s">
        <v>214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s="44" customFormat="1" ht="12.75">
      <c r="A59" s="22" t="s">
        <v>705</v>
      </c>
      <c r="B59" s="42" t="s">
        <v>215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s="44" customFormat="1" ht="12.75">
      <c r="A60" s="22" t="s">
        <v>706</v>
      </c>
      <c r="B60" s="42" t="s">
        <v>216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s="44" customFormat="1" ht="12.75">
      <c r="A61" s="22" t="s">
        <v>508</v>
      </c>
      <c r="B61" s="42" t="s">
        <v>217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s="44" customFormat="1" ht="12.75">
      <c r="A62" s="22" t="s">
        <v>707</v>
      </c>
      <c r="B62" s="42" t="s">
        <v>218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s="44" customFormat="1" ht="12.75">
      <c r="A63" s="22" t="s">
        <v>708</v>
      </c>
      <c r="B63" s="42" t="s">
        <v>219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s="44" customFormat="1" ht="12.75">
      <c r="A64" s="22" t="s">
        <v>709</v>
      </c>
      <c r="B64" s="42" t="s">
        <v>220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s="44" customFormat="1" ht="12.75">
      <c r="A65" s="22" t="s">
        <v>509</v>
      </c>
      <c r="B65" s="42" t="s">
        <v>221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s="44" customFormat="1" ht="12.75">
      <c r="A66" s="19" t="s">
        <v>786</v>
      </c>
      <c r="B66" s="48" t="s">
        <v>432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s="44" customFormat="1" ht="12.75">
      <c r="A67" s="83" t="s">
        <v>784</v>
      </c>
      <c r="B67" s="51" t="s">
        <v>434</v>
      </c>
      <c r="C67" s="52"/>
      <c r="D67" s="52" t="s">
        <v>41</v>
      </c>
      <c r="E67" s="52" t="s">
        <v>41</v>
      </c>
      <c r="F67" s="52" t="s">
        <v>41</v>
      </c>
      <c r="G67" s="52" t="s">
        <v>41</v>
      </c>
      <c r="H67" s="52" t="s">
        <v>41</v>
      </c>
      <c r="I67" s="52" t="s">
        <v>41</v>
      </c>
      <c r="J67" s="52" t="s">
        <v>41</v>
      </c>
      <c r="K67" s="52" t="s">
        <v>41</v>
      </c>
      <c r="L67" s="52" t="s">
        <v>41</v>
      </c>
      <c r="M67" s="52" t="s">
        <v>41</v>
      </c>
      <c r="N67" s="52" t="s">
        <v>41</v>
      </c>
      <c r="O67" s="52" t="s">
        <v>41</v>
      </c>
    </row>
    <row r="68" spans="1:15" s="44" customFormat="1" ht="12.75">
      <c r="A68" s="22" t="s">
        <v>141</v>
      </c>
      <c r="B68" s="42"/>
      <c r="C68" s="209"/>
      <c r="D68" s="209"/>
      <c r="E68" s="209"/>
      <c r="F68" s="209" t="s">
        <v>41</v>
      </c>
      <c r="G68" s="209"/>
      <c r="H68" s="209"/>
      <c r="I68" s="209" t="s">
        <v>41</v>
      </c>
      <c r="J68" s="209"/>
      <c r="K68" s="209"/>
      <c r="L68" s="209"/>
      <c r="M68" s="209"/>
      <c r="N68" s="209"/>
      <c r="O68" s="209"/>
    </row>
    <row r="69" spans="1:15" s="44" customFormat="1" ht="12.75">
      <c r="A69" s="33" t="s">
        <v>710</v>
      </c>
      <c r="B69" s="51" t="s">
        <v>435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s="44" customFormat="1" ht="12.75">
      <c r="A70" s="22" t="s">
        <v>711</v>
      </c>
      <c r="B70" s="42" t="s">
        <v>437</v>
      </c>
      <c r="C70" s="43"/>
      <c r="D70" s="43"/>
      <c r="E70" s="43"/>
      <c r="F70" s="43" t="s">
        <v>41</v>
      </c>
      <c r="G70" s="43"/>
      <c r="H70" s="43"/>
      <c r="I70" s="43" t="s">
        <v>41</v>
      </c>
      <c r="J70" s="43"/>
      <c r="K70" s="43"/>
      <c r="L70" s="43"/>
      <c r="M70" s="43"/>
      <c r="N70" s="43"/>
      <c r="O70" s="43"/>
    </row>
    <row r="71" spans="1:15" s="44" customFormat="1" ht="12.75">
      <c r="A71" s="22" t="s">
        <v>713</v>
      </c>
      <c r="B71" s="42" t="s">
        <v>438</v>
      </c>
      <c r="C71" s="43"/>
      <c r="D71" s="43"/>
      <c r="E71" s="43"/>
      <c r="F71" s="43" t="s">
        <v>41</v>
      </c>
      <c r="G71" s="43"/>
      <c r="H71" s="43"/>
      <c r="I71" s="43" t="s">
        <v>41</v>
      </c>
      <c r="J71" s="43"/>
      <c r="K71" s="43"/>
      <c r="L71" s="43"/>
      <c r="M71" s="43"/>
      <c r="N71" s="43"/>
      <c r="O71" s="43"/>
    </row>
    <row r="72" spans="1:15" s="44" customFormat="1" ht="12.75">
      <c r="A72" s="22" t="s">
        <v>716</v>
      </c>
      <c r="B72" s="42" t="s">
        <v>439</v>
      </c>
      <c r="C72" s="43"/>
      <c r="D72" s="43"/>
      <c r="E72" s="43"/>
      <c r="F72" s="43" t="s">
        <v>41</v>
      </c>
      <c r="G72" s="43"/>
      <c r="H72" s="43"/>
      <c r="I72" s="43" t="s">
        <v>41</v>
      </c>
      <c r="J72" s="43"/>
      <c r="K72" s="43"/>
      <c r="L72" s="43"/>
      <c r="M72" s="43"/>
      <c r="N72" s="43"/>
      <c r="O72" s="43"/>
    </row>
    <row r="73" spans="1:15" s="44" customFormat="1" ht="12.75">
      <c r="A73" s="19" t="s">
        <v>780</v>
      </c>
      <c r="B73" s="48" t="s">
        <v>442</v>
      </c>
      <c r="C73" s="49"/>
      <c r="D73" s="49"/>
      <c r="E73" s="49"/>
      <c r="F73" s="49" t="s">
        <v>41</v>
      </c>
      <c r="G73" s="49"/>
      <c r="H73" s="49"/>
      <c r="I73" s="49" t="s">
        <v>41</v>
      </c>
      <c r="J73" s="49"/>
      <c r="K73" s="49"/>
      <c r="L73" s="49"/>
      <c r="M73" s="49"/>
      <c r="N73" s="49"/>
      <c r="O73" s="49"/>
    </row>
    <row r="74" spans="1:15" s="44" customFormat="1" ht="12.75">
      <c r="A74" s="19" t="s">
        <v>719</v>
      </c>
      <c r="B74" s="48" t="s">
        <v>444</v>
      </c>
      <c r="C74" s="49"/>
      <c r="D74" s="49"/>
      <c r="E74" s="49"/>
      <c r="F74" s="49" t="s">
        <v>41</v>
      </c>
      <c r="G74" s="49"/>
      <c r="H74" s="49"/>
      <c r="I74" s="49" t="s">
        <v>41</v>
      </c>
      <c r="J74" s="49"/>
      <c r="K74" s="49"/>
      <c r="L74" s="49"/>
      <c r="M74" s="49"/>
      <c r="N74" s="49"/>
      <c r="O74" s="49"/>
    </row>
    <row r="75" spans="1:15" s="44" customFormat="1" ht="12.75">
      <c r="A75" s="22" t="s">
        <v>722</v>
      </c>
      <c r="B75" s="42" t="s">
        <v>446</v>
      </c>
      <c r="C75" s="43"/>
      <c r="D75" s="43"/>
      <c r="E75" s="43"/>
      <c r="F75" s="43" t="s">
        <v>41</v>
      </c>
      <c r="G75" s="43"/>
      <c r="H75" s="43"/>
      <c r="I75" s="43" t="s">
        <v>41</v>
      </c>
      <c r="J75" s="43"/>
      <c r="K75" s="43"/>
      <c r="L75" s="43"/>
      <c r="M75" s="43"/>
      <c r="N75" s="43"/>
      <c r="O75" s="43"/>
    </row>
    <row r="76" spans="1:15" s="44" customFormat="1" ht="12.75">
      <c r="A76" s="22" t="s">
        <v>786</v>
      </c>
      <c r="B76" s="42" t="s">
        <v>448</v>
      </c>
      <c r="C76" s="43"/>
      <c r="D76" s="43"/>
      <c r="E76" s="43"/>
      <c r="F76" s="43" t="s">
        <v>41</v>
      </c>
      <c r="G76" s="43"/>
      <c r="H76" s="43"/>
      <c r="I76" s="43" t="s">
        <v>41</v>
      </c>
      <c r="J76" s="43"/>
      <c r="K76" s="43"/>
      <c r="L76" s="43"/>
      <c r="M76" s="43"/>
      <c r="N76" s="43"/>
      <c r="O76" s="43"/>
    </row>
    <row r="77" spans="1:15" s="44" customFormat="1" ht="12.75">
      <c r="A77" s="41" t="s">
        <v>785</v>
      </c>
      <c r="B77" s="42" t="s">
        <v>450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 t="s">
        <v>41</v>
      </c>
      <c r="O77" s="43" t="s">
        <v>41</v>
      </c>
    </row>
    <row r="78" spans="1:15" s="44" customFormat="1" ht="12.75">
      <c r="A78" s="22" t="s">
        <v>141</v>
      </c>
      <c r="B78" s="42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 t="s">
        <v>41</v>
      </c>
      <c r="O78" s="209" t="s">
        <v>41</v>
      </c>
    </row>
    <row r="79" spans="1:15" s="44" customFormat="1" ht="12.75">
      <c r="A79" s="33" t="s">
        <v>729</v>
      </c>
      <c r="B79" s="51" t="s">
        <v>452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s="44" customFormat="1" ht="12.75">
      <c r="A80" s="22" t="s">
        <v>732</v>
      </c>
      <c r="B80" s="42" t="s">
        <v>454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 t="s">
        <v>41</v>
      </c>
      <c r="O80" s="43" t="s">
        <v>41</v>
      </c>
    </row>
    <row r="81" spans="1:15" s="44" customFormat="1" ht="12.75">
      <c r="A81" s="22" t="s">
        <v>503</v>
      </c>
      <c r="B81" s="42" t="s">
        <v>456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 t="s">
        <v>41</v>
      </c>
      <c r="O81" s="43" t="s">
        <v>41</v>
      </c>
    </row>
    <row r="82" spans="1:15" s="44" customFormat="1" ht="12.75">
      <c r="A82" s="22" t="s">
        <v>737</v>
      </c>
      <c r="B82" s="42" t="s">
        <v>458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 t="s">
        <v>41</v>
      </c>
      <c r="O82" s="43" t="s">
        <v>41</v>
      </c>
    </row>
    <row r="83" spans="1:15" ht="25.5">
      <c r="A83" s="71" t="s">
        <v>745</v>
      </c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</sheetData>
  <sheetProtection/>
  <mergeCells count="83">
    <mergeCell ref="A1:O1"/>
    <mergeCell ref="B2:O2"/>
    <mergeCell ref="J3:L3"/>
    <mergeCell ref="D3:F3"/>
    <mergeCell ref="A3:A5"/>
    <mergeCell ref="B3:B5"/>
    <mergeCell ref="E4:F4"/>
    <mergeCell ref="K4:L4"/>
    <mergeCell ref="M4:M5"/>
    <mergeCell ref="C3:C5"/>
    <mergeCell ref="D4:D5"/>
    <mergeCell ref="G4:G5"/>
    <mergeCell ref="H4:I4"/>
    <mergeCell ref="J4:J5"/>
    <mergeCell ref="M3:O3"/>
    <mergeCell ref="G3:I3"/>
    <mergeCell ref="N4:N5"/>
    <mergeCell ref="O4:O5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C8:C9"/>
    <mergeCell ref="D8:D9"/>
    <mergeCell ref="E8:E9"/>
    <mergeCell ref="F8:F9"/>
    <mergeCell ref="G8:G9"/>
    <mergeCell ref="H8:H9"/>
    <mergeCell ref="I8:I9"/>
    <mergeCell ref="J8:J9"/>
    <mergeCell ref="O8:O9"/>
    <mergeCell ref="K8:K9"/>
    <mergeCell ref="L8:L9"/>
    <mergeCell ref="M8:M9"/>
    <mergeCell ref="N8:N9"/>
  </mergeCells>
  <printOptions horizontalCentered="1"/>
  <pageMargins left="0.7874015748031497" right="0.3937007874015748" top="0.7874015748031497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SheetLayoutView="100" zoomScalePageLayoutView="0" workbookViewId="0" topLeftCell="A1">
      <selection activeCell="C6" sqref="C6"/>
    </sheetView>
  </sheetViews>
  <sheetFormatPr defaultColWidth="1.75390625" defaultRowHeight="12.75" customHeight="1"/>
  <cols>
    <col min="1" max="1" width="18.75390625" style="38" customWidth="1"/>
    <col min="2" max="2" width="4.75390625" style="38" customWidth="1"/>
    <col min="3" max="4" width="8.375" style="38" customWidth="1"/>
    <col min="5" max="20" width="6.00390625" style="38" customWidth="1"/>
    <col min="21" max="16384" width="1.75390625" style="38" customWidth="1"/>
  </cols>
  <sheetData>
    <row r="1" spans="1:20" ht="30" customHeight="1">
      <c r="A1" s="190" t="s">
        <v>788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12.75" customHeight="1">
      <c r="A2" s="38" t="s">
        <v>789</v>
      </c>
      <c r="B2" s="188" t="s">
        <v>132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2.75" customHeight="1">
      <c r="A3" s="191" t="s">
        <v>790</v>
      </c>
      <c r="B3" s="191" t="s">
        <v>134</v>
      </c>
      <c r="C3" s="191" t="s">
        <v>898</v>
      </c>
      <c r="D3" s="191" t="s">
        <v>899</v>
      </c>
      <c r="E3" s="194" t="s">
        <v>791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95"/>
    </row>
    <row r="4" spans="1:20" ht="92.25" customHeight="1">
      <c r="A4" s="193"/>
      <c r="B4" s="193"/>
      <c r="C4" s="193"/>
      <c r="D4" s="193"/>
      <c r="E4" s="40" t="s">
        <v>792</v>
      </c>
      <c r="F4" s="40" t="s">
        <v>793</v>
      </c>
      <c r="G4" s="40" t="s">
        <v>794</v>
      </c>
      <c r="H4" s="40" t="s">
        <v>793</v>
      </c>
      <c r="I4" s="40" t="s">
        <v>795</v>
      </c>
      <c r="J4" s="40" t="s">
        <v>793</v>
      </c>
      <c r="K4" s="40" t="s">
        <v>796</v>
      </c>
      <c r="L4" s="40" t="s">
        <v>793</v>
      </c>
      <c r="M4" s="40" t="s">
        <v>797</v>
      </c>
      <c r="N4" s="40" t="s">
        <v>793</v>
      </c>
      <c r="O4" s="40" t="s">
        <v>798</v>
      </c>
      <c r="P4" s="40" t="s">
        <v>793</v>
      </c>
      <c r="Q4" s="40" t="s">
        <v>799</v>
      </c>
      <c r="R4" s="40" t="s">
        <v>793</v>
      </c>
      <c r="S4" s="40" t="s">
        <v>800</v>
      </c>
      <c r="T4" s="40" t="s">
        <v>793</v>
      </c>
    </row>
    <row r="5" spans="1:20" ht="12.75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  <c r="O5" s="40" t="s">
        <v>180</v>
      </c>
      <c r="P5" s="40" t="s">
        <v>181</v>
      </c>
      <c r="Q5" s="40" t="s">
        <v>182</v>
      </c>
      <c r="R5" s="40" t="s">
        <v>183</v>
      </c>
      <c r="S5" s="40" t="s">
        <v>184</v>
      </c>
      <c r="T5" s="40" t="s">
        <v>185</v>
      </c>
    </row>
    <row r="6" spans="1:20" s="44" customFormat="1" ht="12.75">
      <c r="A6" s="60" t="s">
        <v>801</v>
      </c>
      <c r="B6" s="42" t="s">
        <v>0</v>
      </c>
      <c r="C6" s="43">
        <f>SUM(E6,G6,I6,K6,M6,O6,Q6,S6)</f>
        <v>0</v>
      </c>
      <c r="D6" s="43" t="s">
        <v>41</v>
      </c>
      <c r="E6" s="43"/>
      <c r="F6" s="43" t="s">
        <v>41</v>
      </c>
      <c r="G6" s="43"/>
      <c r="H6" s="43" t="s">
        <v>41</v>
      </c>
      <c r="I6" s="43"/>
      <c r="J6" s="43" t="s">
        <v>41</v>
      </c>
      <c r="K6" s="43"/>
      <c r="L6" s="43" t="s">
        <v>41</v>
      </c>
      <c r="M6" s="43"/>
      <c r="N6" s="43" t="s">
        <v>41</v>
      </c>
      <c r="O6" s="43"/>
      <c r="P6" s="43" t="s">
        <v>41</v>
      </c>
      <c r="Q6" s="43"/>
      <c r="R6" s="43" t="s">
        <v>41</v>
      </c>
      <c r="S6" s="43"/>
      <c r="T6" s="43" t="s">
        <v>41</v>
      </c>
    </row>
    <row r="7" spans="1:20" s="44" customFormat="1" ht="12.75">
      <c r="A7" s="61" t="s">
        <v>802</v>
      </c>
      <c r="B7" s="42"/>
      <c r="C7" s="209">
        <f>SUM(E7,G7,I7,K7,M7,O7,Q7,S7)</f>
        <v>0</v>
      </c>
      <c r="D7" s="209">
        <f>SUM(F7,H7,J7,L7,N7,P7,R7,T7)</f>
        <v>0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</row>
    <row r="8" spans="1:20" s="44" customFormat="1" ht="12.75">
      <c r="A8" s="66" t="s">
        <v>803</v>
      </c>
      <c r="B8" s="51" t="s">
        <v>1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</row>
    <row r="9" spans="1:20" s="44" customFormat="1" ht="12.75">
      <c r="A9" s="61" t="s">
        <v>804</v>
      </c>
      <c r="B9" s="42" t="s">
        <v>2</v>
      </c>
      <c r="C9" s="43">
        <f>SUM(E9,G9,I9,K9,M9,O9,Q9,S9)</f>
        <v>0</v>
      </c>
      <c r="D9" s="43">
        <f>SUM(F9,H9,J9,L9,N9,P9,R9,T9)</f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s="44" customFormat="1" ht="12.75">
      <c r="A10" s="61" t="s">
        <v>805</v>
      </c>
      <c r="B10" s="42" t="s">
        <v>3</v>
      </c>
      <c r="C10" s="43">
        <f>SUM(E10,G10,I10,K10,M10,O10,Q10,S10)</f>
        <v>0</v>
      </c>
      <c r="D10" s="43">
        <f>SUM(F10,H10,J10,L10,N10,P10,R10,T10)</f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25.5">
      <c r="A11" s="61" t="s">
        <v>806</v>
      </c>
      <c r="B11" s="42" t="s">
        <v>4</v>
      </c>
      <c r="C11" s="43" t="s">
        <v>41</v>
      </c>
      <c r="D11" s="43">
        <f aca="true" t="shared" si="0" ref="D11:D23">SUM(F11,H11,J11,L11,N11,P11,R11,T11)</f>
        <v>0</v>
      </c>
      <c r="E11" s="43" t="s">
        <v>41</v>
      </c>
      <c r="F11" s="43">
        <f>SUM(F7:F10)</f>
        <v>0</v>
      </c>
      <c r="G11" s="43" t="s">
        <v>41</v>
      </c>
      <c r="H11" s="43">
        <f>SUM(H7:H10)</f>
        <v>0</v>
      </c>
      <c r="I11" s="43" t="s">
        <v>41</v>
      </c>
      <c r="J11" s="43">
        <f>SUM(J7:J10)</f>
        <v>0</v>
      </c>
      <c r="K11" s="43" t="s">
        <v>41</v>
      </c>
      <c r="L11" s="43">
        <f>SUM(L7:L10)</f>
        <v>0</v>
      </c>
      <c r="M11" s="43" t="s">
        <v>41</v>
      </c>
      <c r="N11" s="43">
        <f>SUM(N7:N10)</f>
        <v>0</v>
      </c>
      <c r="O11" s="43" t="s">
        <v>41</v>
      </c>
      <c r="P11" s="43">
        <f>SUM(P7:P10)</f>
        <v>0</v>
      </c>
      <c r="Q11" s="43" t="s">
        <v>41</v>
      </c>
      <c r="R11" s="43">
        <f>SUM(R7:R10)</f>
        <v>0</v>
      </c>
      <c r="S11" s="43" t="s">
        <v>41</v>
      </c>
      <c r="T11" s="43">
        <f>SUM(T7:T10)</f>
        <v>0</v>
      </c>
    </row>
    <row r="12" spans="1:20" s="44" customFormat="1" ht="12.75">
      <c r="A12" s="60" t="s">
        <v>807</v>
      </c>
      <c r="B12" s="42" t="s">
        <v>5</v>
      </c>
      <c r="C12" s="43">
        <f aca="true" t="shared" si="1" ref="C12:C23">SUM(E12,G12,I12,K12,M12,O12,Q12,S12)</f>
        <v>0</v>
      </c>
      <c r="D12" s="43">
        <f t="shared" si="0"/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s="44" customFormat="1" ht="12.75">
      <c r="A13" s="60" t="s">
        <v>808</v>
      </c>
      <c r="B13" s="42" t="s">
        <v>6</v>
      </c>
      <c r="C13" s="43">
        <f t="shared" si="1"/>
        <v>0</v>
      </c>
      <c r="D13" s="43">
        <f t="shared" si="0"/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4" customFormat="1" ht="25.5">
      <c r="A14" s="60" t="s">
        <v>809</v>
      </c>
      <c r="B14" s="42" t="s">
        <v>7</v>
      </c>
      <c r="C14" s="43">
        <f t="shared" si="1"/>
        <v>0</v>
      </c>
      <c r="D14" s="43">
        <f t="shared" si="0"/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s="44" customFormat="1" ht="12.75">
      <c r="A15" s="60" t="s">
        <v>810</v>
      </c>
      <c r="B15" s="42" t="s">
        <v>8</v>
      </c>
      <c r="C15" s="43">
        <f t="shared" si="1"/>
        <v>0</v>
      </c>
      <c r="D15" s="43">
        <f t="shared" si="0"/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44" customFormat="1" ht="12.75">
      <c r="A16" s="60" t="s">
        <v>811</v>
      </c>
      <c r="B16" s="42" t="s">
        <v>175</v>
      </c>
      <c r="C16" s="43">
        <f t="shared" si="1"/>
        <v>0</v>
      </c>
      <c r="D16" s="43">
        <f t="shared" si="0"/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s="44" customFormat="1" ht="12.75">
      <c r="A17" s="60" t="s">
        <v>812</v>
      </c>
      <c r="B17" s="42" t="s">
        <v>176</v>
      </c>
      <c r="C17" s="43">
        <f t="shared" si="1"/>
        <v>0</v>
      </c>
      <c r="D17" s="43">
        <f t="shared" si="0"/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s="44" customFormat="1" ht="12.75">
      <c r="A18" s="60" t="s">
        <v>813</v>
      </c>
      <c r="B18" s="42" t="s">
        <v>177</v>
      </c>
      <c r="C18" s="43">
        <f t="shared" si="1"/>
        <v>0</v>
      </c>
      <c r="D18" s="43">
        <f t="shared" si="0"/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s="44" customFormat="1" ht="12.75">
      <c r="A19" s="60" t="s">
        <v>900</v>
      </c>
      <c r="B19" s="42" t="s">
        <v>178</v>
      </c>
      <c r="C19" s="43">
        <f t="shared" si="1"/>
        <v>0</v>
      </c>
      <c r="D19" s="43">
        <f t="shared" si="0"/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s="44" customFormat="1" ht="12.75">
      <c r="A20" s="60" t="s">
        <v>814</v>
      </c>
      <c r="B20" s="42" t="s">
        <v>179</v>
      </c>
      <c r="C20" s="43">
        <f t="shared" si="1"/>
        <v>0</v>
      </c>
      <c r="D20" s="43">
        <f t="shared" si="0"/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s="44" customFormat="1" ht="25.5">
      <c r="A21" s="60" t="s">
        <v>818</v>
      </c>
      <c r="B21" s="42" t="s">
        <v>180</v>
      </c>
      <c r="C21" s="43">
        <f t="shared" si="1"/>
        <v>0</v>
      </c>
      <c r="D21" s="43">
        <f t="shared" si="0"/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s="44" customFormat="1" ht="12.75">
      <c r="A22" s="60" t="s">
        <v>815</v>
      </c>
      <c r="B22" s="42" t="s">
        <v>181</v>
      </c>
      <c r="C22" s="43">
        <f t="shared" si="1"/>
        <v>0</v>
      </c>
      <c r="D22" s="43">
        <f t="shared" si="0"/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s="44" customFormat="1" ht="12.75">
      <c r="A23" s="60" t="s">
        <v>816</v>
      </c>
      <c r="B23" s="42" t="s">
        <v>182</v>
      </c>
      <c r="C23" s="43">
        <f t="shared" si="1"/>
        <v>0</v>
      </c>
      <c r="D23" s="43">
        <f t="shared" si="0"/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s="44" customFormat="1" ht="12.75">
      <c r="A24" s="60" t="s">
        <v>817</v>
      </c>
      <c r="B24" s="42" t="s">
        <v>183</v>
      </c>
      <c r="C24" s="43">
        <f>SUM(E24,I24,K24,M24,O24,Q24,S24)</f>
        <v>0</v>
      </c>
      <c r="D24" s="43">
        <f>SUM(F24,J24,L24,N24,P24,R24,T24)</f>
        <v>0</v>
      </c>
      <c r="E24" s="43" t="s">
        <v>41</v>
      </c>
      <c r="F24" s="43" t="s">
        <v>41</v>
      </c>
      <c r="G24" s="43" t="s">
        <v>41</v>
      </c>
      <c r="H24" s="43" t="s">
        <v>41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s="44" customFormat="1" ht="12.75">
      <c r="A25" s="93" t="s">
        <v>115</v>
      </c>
      <c r="B25" s="48" t="s">
        <v>184</v>
      </c>
      <c r="C25" s="43">
        <f>SUM(E25,G25,I25,K25,M25,O25,Q25,S25)</f>
        <v>0</v>
      </c>
      <c r="D25" s="43">
        <f>SUM(F25,H25,J25,L25,N25,P25,R25,T25)</f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6.7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</row>
    <row r="27" spans="1:20" ht="27" customHeight="1">
      <c r="A27" s="215" t="s">
        <v>745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</sheetData>
  <sheetProtection/>
  <mergeCells count="27">
    <mergeCell ref="E3:T3"/>
    <mergeCell ref="A1:T1"/>
    <mergeCell ref="B2:T2"/>
    <mergeCell ref="A26:T26"/>
    <mergeCell ref="A3:A4"/>
    <mergeCell ref="B3:B4"/>
    <mergeCell ref="C3:C4"/>
    <mergeCell ref="D3:D4"/>
    <mergeCell ref="C7:C8"/>
    <mergeCell ref="E7:E8"/>
    <mergeCell ref="F7:F8"/>
    <mergeCell ref="G7:G8"/>
    <mergeCell ref="A27:T27"/>
    <mergeCell ref="H7:H8"/>
    <mergeCell ref="I7:I8"/>
    <mergeCell ref="J7:J8"/>
    <mergeCell ref="K7:K8"/>
    <mergeCell ref="T7:T8"/>
    <mergeCell ref="D7:D8"/>
    <mergeCell ref="P7:P8"/>
    <mergeCell ref="Q7:Q8"/>
    <mergeCell ref="R7:R8"/>
    <mergeCell ref="S7:S8"/>
    <mergeCell ref="L7:L8"/>
    <mergeCell ref="M7:M8"/>
    <mergeCell ref="N7:N8"/>
    <mergeCell ref="O7:O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SheetLayoutView="100" zoomScalePageLayoutView="0" workbookViewId="0" topLeftCell="A1">
      <selection activeCell="C6" sqref="C6"/>
    </sheetView>
  </sheetViews>
  <sheetFormatPr defaultColWidth="1.75390625" defaultRowHeight="12.75" customHeight="1"/>
  <cols>
    <col min="1" max="1" width="49.875" style="38" customWidth="1"/>
    <col min="2" max="2" width="4.75390625" style="38" customWidth="1"/>
    <col min="3" max="3" width="15.125" style="38" customWidth="1"/>
    <col min="4" max="7" width="11.625" style="38" customWidth="1"/>
    <col min="8" max="16384" width="1.75390625" style="38" customWidth="1"/>
  </cols>
  <sheetData>
    <row r="1" spans="1:7" ht="30" customHeight="1">
      <c r="A1" s="190" t="s">
        <v>819</v>
      </c>
      <c r="B1" s="190"/>
      <c r="C1" s="190"/>
      <c r="D1" s="190"/>
      <c r="E1" s="190"/>
      <c r="F1" s="190"/>
      <c r="G1" s="190"/>
    </row>
    <row r="2" spans="1:7" ht="12.75">
      <c r="A2" s="38" t="s">
        <v>820</v>
      </c>
      <c r="B2" s="188" t="s">
        <v>126</v>
      </c>
      <c r="C2" s="188"/>
      <c r="D2" s="188"/>
      <c r="E2" s="188"/>
      <c r="F2" s="188"/>
      <c r="G2" s="188"/>
    </row>
    <row r="3" spans="1:7" ht="12.75">
      <c r="A3" s="191" t="s">
        <v>821</v>
      </c>
      <c r="B3" s="191" t="s">
        <v>134</v>
      </c>
      <c r="C3" s="194" t="s">
        <v>822</v>
      </c>
      <c r="D3" s="203"/>
      <c r="E3" s="203"/>
      <c r="F3" s="203"/>
      <c r="G3" s="195"/>
    </row>
    <row r="4" spans="1:7" ht="38.25">
      <c r="A4" s="193"/>
      <c r="B4" s="193"/>
      <c r="C4" s="40" t="s">
        <v>823</v>
      </c>
      <c r="D4" s="40" t="s">
        <v>824</v>
      </c>
      <c r="E4" s="40" t="s">
        <v>825</v>
      </c>
      <c r="F4" s="40" t="s">
        <v>826</v>
      </c>
      <c r="G4" s="40" t="s">
        <v>857</v>
      </c>
    </row>
    <row r="5" spans="1:7" ht="12.75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</row>
    <row r="6" spans="1:7" s="44" customFormat="1" ht="25.5">
      <c r="A6" s="60" t="s">
        <v>904</v>
      </c>
      <c r="B6" s="42" t="s">
        <v>0</v>
      </c>
      <c r="C6" s="43"/>
      <c r="D6" s="43"/>
      <c r="E6" s="43"/>
      <c r="F6" s="43"/>
      <c r="G6" s="43"/>
    </row>
    <row r="7" spans="1:7" s="44" customFormat="1" ht="25.5">
      <c r="A7" s="60" t="s">
        <v>827</v>
      </c>
      <c r="B7" s="42" t="s">
        <v>1</v>
      </c>
      <c r="C7" s="43"/>
      <c r="D7" s="43"/>
      <c r="E7" s="43"/>
      <c r="F7" s="43"/>
      <c r="G7" s="43"/>
    </row>
    <row r="8" spans="1:7" s="44" customFormat="1" ht="12.75">
      <c r="A8" s="60" t="s">
        <v>828</v>
      </c>
      <c r="B8" s="42"/>
      <c r="C8" s="209"/>
      <c r="D8" s="209"/>
      <c r="E8" s="209"/>
      <c r="F8" s="209"/>
      <c r="G8" s="209"/>
    </row>
    <row r="9" spans="1:7" s="44" customFormat="1" ht="12.75">
      <c r="A9" s="73" t="s">
        <v>829</v>
      </c>
      <c r="B9" s="51" t="s">
        <v>2</v>
      </c>
      <c r="C9" s="210"/>
      <c r="D9" s="210"/>
      <c r="E9" s="210"/>
      <c r="F9" s="210"/>
      <c r="G9" s="210"/>
    </row>
    <row r="10" spans="1:7" s="44" customFormat="1" ht="12.75">
      <c r="A10" s="60" t="s">
        <v>830</v>
      </c>
      <c r="B10" s="42" t="s">
        <v>3</v>
      </c>
      <c r="C10" s="43"/>
      <c r="D10" s="43"/>
      <c r="E10" s="43"/>
      <c r="F10" s="43"/>
      <c r="G10" s="43"/>
    </row>
    <row r="11" spans="1:7" s="44" customFormat="1" ht="12.75">
      <c r="A11" s="60" t="s">
        <v>831</v>
      </c>
      <c r="B11" s="42" t="s">
        <v>4</v>
      </c>
      <c r="C11" s="43"/>
      <c r="D11" s="43"/>
      <c r="E11" s="43"/>
      <c r="F11" s="43"/>
      <c r="G11" s="43"/>
    </row>
    <row r="12" spans="1:7" s="44" customFormat="1" ht="12.75">
      <c r="A12" s="61" t="s">
        <v>832</v>
      </c>
      <c r="B12" s="42" t="s">
        <v>5</v>
      </c>
      <c r="C12" s="43"/>
      <c r="D12" s="43"/>
      <c r="E12" s="43"/>
      <c r="F12" s="43" t="s">
        <v>41</v>
      </c>
      <c r="G12" s="43"/>
    </row>
    <row r="13" spans="1:7" s="44" customFormat="1" ht="12.75">
      <c r="A13" s="60" t="s">
        <v>833</v>
      </c>
      <c r="B13" s="42" t="s">
        <v>6</v>
      </c>
      <c r="C13" s="43"/>
      <c r="D13" s="43" t="s">
        <v>41</v>
      </c>
      <c r="E13" s="43" t="s">
        <v>41</v>
      </c>
      <c r="F13" s="43" t="s">
        <v>41</v>
      </c>
      <c r="G13" s="43" t="s">
        <v>41</v>
      </c>
    </row>
    <row r="14" spans="1:7" s="44" customFormat="1" ht="12.75">
      <c r="A14" s="60" t="s">
        <v>834</v>
      </c>
      <c r="B14" s="42" t="s">
        <v>7</v>
      </c>
      <c r="C14" s="43"/>
      <c r="D14" s="43"/>
      <c r="E14" s="43" t="s">
        <v>41</v>
      </c>
      <c r="F14" s="43" t="s">
        <v>41</v>
      </c>
      <c r="G14" s="43"/>
    </row>
    <row r="15" spans="1:7" s="44" customFormat="1" ht="12.75">
      <c r="A15" s="93" t="s">
        <v>856</v>
      </c>
      <c r="B15" s="48" t="s">
        <v>8</v>
      </c>
      <c r="C15" s="49"/>
      <c r="D15" s="49"/>
      <c r="E15" s="49"/>
      <c r="F15" s="49"/>
      <c r="G15" s="49"/>
    </row>
    <row r="16" spans="1:7" ht="29.25" customHeight="1">
      <c r="A16" s="214" t="s">
        <v>858</v>
      </c>
      <c r="B16" s="214"/>
      <c r="C16" s="214"/>
      <c r="D16" s="214"/>
      <c r="E16" s="214"/>
      <c r="F16" s="214"/>
      <c r="G16" s="214"/>
    </row>
    <row r="17" spans="1:7" ht="12.75">
      <c r="A17" s="216" t="s">
        <v>859</v>
      </c>
      <c r="B17" s="216"/>
      <c r="C17" s="216"/>
      <c r="D17" s="216"/>
      <c r="E17" s="216"/>
      <c r="F17" s="216"/>
      <c r="G17" s="216"/>
    </row>
    <row r="18" spans="1:7" ht="12.75">
      <c r="A18" s="216" t="s">
        <v>860</v>
      </c>
      <c r="B18" s="216"/>
      <c r="C18" s="216"/>
      <c r="D18" s="216"/>
      <c r="E18" s="216"/>
      <c r="F18" s="216"/>
      <c r="G18" s="216"/>
    </row>
    <row r="19" spans="1:7" ht="12.75">
      <c r="A19" s="216"/>
      <c r="B19" s="216"/>
      <c r="C19" s="216"/>
      <c r="D19" s="216"/>
      <c r="E19" s="216"/>
      <c r="F19" s="216"/>
      <c r="G19" s="216"/>
    </row>
    <row r="20" spans="1:7" ht="30" customHeight="1">
      <c r="A20" s="190" t="s">
        <v>835</v>
      </c>
      <c r="B20" s="190"/>
      <c r="C20" s="190"/>
      <c r="D20" s="190"/>
      <c r="E20" s="190"/>
      <c r="F20" s="190"/>
      <c r="G20" s="190"/>
    </row>
    <row r="21" spans="1:7" ht="12.75">
      <c r="A21" s="38" t="s">
        <v>836</v>
      </c>
      <c r="B21" s="188" t="s">
        <v>126</v>
      </c>
      <c r="C21" s="188"/>
      <c r="D21" s="188"/>
      <c r="E21" s="188"/>
      <c r="F21" s="188"/>
      <c r="G21" s="188"/>
    </row>
    <row r="22" spans="1:7" ht="12.75">
      <c r="A22" s="191" t="s">
        <v>837</v>
      </c>
      <c r="B22" s="191" t="s">
        <v>134</v>
      </c>
      <c r="C22" s="194" t="s">
        <v>822</v>
      </c>
      <c r="D22" s="203"/>
      <c r="E22" s="203"/>
      <c r="F22" s="203"/>
      <c r="G22" s="195"/>
    </row>
    <row r="23" spans="1:7" ht="38.25">
      <c r="A23" s="193"/>
      <c r="B23" s="193"/>
      <c r="C23" s="40" t="s">
        <v>862</v>
      </c>
      <c r="D23" s="40" t="s">
        <v>824</v>
      </c>
      <c r="E23" s="40" t="s">
        <v>863</v>
      </c>
      <c r="F23" s="40" t="s">
        <v>864</v>
      </c>
      <c r="G23" s="40" t="s">
        <v>861</v>
      </c>
    </row>
    <row r="24" spans="1:7" ht="12.75">
      <c r="A24" s="40" t="s">
        <v>166</v>
      </c>
      <c r="B24" s="40" t="s">
        <v>167</v>
      </c>
      <c r="C24" s="40" t="s">
        <v>168</v>
      </c>
      <c r="D24" s="40" t="s">
        <v>169</v>
      </c>
      <c r="E24" s="40" t="s">
        <v>170</v>
      </c>
      <c r="F24" s="40" t="s">
        <v>171</v>
      </c>
      <c r="G24" s="40" t="s">
        <v>172</v>
      </c>
    </row>
    <row r="25" spans="1:7" s="44" customFormat="1" ht="12.75">
      <c r="A25" s="41" t="s">
        <v>838</v>
      </c>
      <c r="B25" s="42"/>
      <c r="C25" s="209"/>
      <c r="D25" s="209"/>
      <c r="E25" s="209"/>
      <c r="F25" s="209"/>
      <c r="G25" s="209"/>
    </row>
    <row r="26" spans="1:7" s="44" customFormat="1" ht="12.75">
      <c r="A26" s="73" t="s">
        <v>839</v>
      </c>
      <c r="B26" s="51" t="s">
        <v>0</v>
      </c>
      <c r="C26" s="210"/>
      <c r="D26" s="210"/>
      <c r="E26" s="210"/>
      <c r="F26" s="210"/>
      <c r="G26" s="210"/>
    </row>
    <row r="27" spans="1:7" s="44" customFormat="1" ht="12.75">
      <c r="A27" s="62" t="s">
        <v>840</v>
      </c>
      <c r="B27" s="42" t="s">
        <v>1</v>
      </c>
      <c r="C27" s="43"/>
      <c r="D27" s="43"/>
      <c r="E27" s="43"/>
      <c r="F27" s="43"/>
      <c r="G27" s="43"/>
    </row>
    <row r="28" spans="1:7" s="44" customFormat="1" ht="25.5">
      <c r="A28" s="62" t="s">
        <v>841</v>
      </c>
      <c r="B28" s="42" t="s">
        <v>2</v>
      </c>
      <c r="C28" s="43"/>
      <c r="D28" s="43"/>
      <c r="E28" s="43"/>
      <c r="F28" s="43"/>
      <c r="G28" s="43"/>
    </row>
    <row r="29" spans="1:7" s="44" customFormat="1" ht="12.75">
      <c r="A29" s="62" t="s">
        <v>842</v>
      </c>
      <c r="B29" s="42" t="s">
        <v>3</v>
      </c>
      <c r="C29" s="43"/>
      <c r="D29" s="43"/>
      <c r="E29" s="43"/>
      <c r="F29" s="43" t="s">
        <v>41</v>
      </c>
      <c r="G29" s="43"/>
    </row>
    <row r="30" spans="1:7" s="44" customFormat="1" ht="12.75">
      <c r="A30" s="65" t="s">
        <v>843</v>
      </c>
      <c r="B30" s="48" t="s">
        <v>4</v>
      </c>
      <c r="C30" s="49"/>
      <c r="D30" s="49"/>
      <c r="E30" s="49"/>
      <c r="F30" s="49"/>
      <c r="G30" s="49"/>
    </row>
    <row r="31" spans="1:7" s="44" customFormat="1" ht="12.75">
      <c r="A31" s="94" t="s">
        <v>844</v>
      </c>
      <c r="B31" s="48" t="s">
        <v>5</v>
      </c>
      <c r="C31" s="49"/>
      <c r="D31" s="49"/>
      <c r="E31" s="49"/>
      <c r="F31" s="49" t="s">
        <v>41</v>
      </c>
      <c r="G31" s="49"/>
    </row>
    <row r="32" spans="1:7" s="44" customFormat="1" ht="12.75">
      <c r="A32" s="62" t="s">
        <v>845</v>
      </c>
      <c r="B32" s="42"/>
      <c r="C32" s="209"/>
      <c r="D32" s="209"/>
      <c r="E32" s="209"/>
      <c r="F32" s="209"/>
      <c r="G32" s="209"/>
    </row>
    <row r="33" spans="1:7" s="44" customFormat="1" ht="12.75">
      <c r="A33" s="63" t="s">
        <v>846</v>
      </c>
      <c r="B33" s="51" t="s">
        <v>6</v>
      </c>
      <c r="C33" s="210"/>
      <c r="D33" s="210"/>
      <c r="E33" s="210"/>
      <c r="F33" s="210"/>
      <c r="G33" s="210"/>
    </row>
    <row r="34" spans="1:7" s="44" customFormat="1" ht="12.75">
      <c r="A34" s="62" t="s">
        <v>847</v>
      </c>
      <c r="B34" s="42"/>
      <c r="C34" s="209"/>
      <c r="D34" s="209"/>
      <c r="E34" s="209"/>
      <c r="F34" s="209"/>
      <c r="G34" s="209"/>
    </row>
    <row r="35" spans="1:7" s="44" customFormat="1" ht="25.5">
      <c r="A35" s="63" t="s">
        <v>905</v>
      </c>
      <c r="B35" s="51" t="s">
        <v>7</v>
      </c>
      <c r="C35" s="210"/>
      <c r="D35" s="210"/>
      <c r="E35" s="210"/>
      <c r="F35" s="210"/>
      <c r="G35" s="210"/>
    </row>
    <row r="36" spans="1:7" s="44" customFormat="1" ht="12.75">
      <c r="A36" s="61" t="s">
        <v>848</v>
      </c>
      <c r="B36" s="42" t="s">
        <v>8</v>
      </c>
      <c r="C36" s="43"/>
      <c r="D36" s="43"/>
      <c r="E36" s="43"/>
      <c r="F36" s="43"/>
      <c r="G36" s="43"/>
    </row>
    <row r="37" spans="1:7" s="44" customFormat="1" ht="12.75">
      <c r="A37" s="62" t="s">
        <v>865</v>
      </c>
      <c r="B37" s="42" t="s">
        <v>175</v>
      </c>
      <c r="C37" s="43"/>
      <c r="D37" s="43"/>
      <c r="E37" s="43"/>
      <c r="F37" s="43"/>
      <c r="G37" s="43"/>
    </row>
    <row r="38" spans="1:7" s="44" customFormat="1" ht="25.5">
      <c r="A38" s="41" t="s">
        <v>849</v>
      </c>
      <c r="B38" s="42"/>
      <c r="C38" s="209"/>
      <c r="D38" s="209"/>
      <c r="E38" s="209"/>
      <c r="F38" s="209"/>
      <c r="G38" s="209"/>
    </row>
    <row r="39" spans="1:7" s="44" customFormat="1" ht="12.75">
      <c r="A39" s="73" t="s">
        <v>839</v>
      </c>
      <c r="B39" s="51" t="s">
        <v>176</v>
      </c>
      <c r="C39" s="210"/>
      <c r="D39" s="210"/>
      <c r="E39" s="210"/>
      <c r="F39" s="210"/>
      <c r="G39" s="210"/>
    </row>
    <row r="40" spans="1:7" s="44" customFormat="1" ht="12.75">
      <c r="A40" s="62" t="s">
        <v>850</v>
      </c>
      <c r="B40" s="42"/>
      <c r="C40" s="209"/>
      <c r="D40" s="209"/>
      <c r="E40" s="209"/>
      <c r="F40" s="209" t="s">
        <v>41</v>
      </c>
      <c r="G40" s="209"/>
    </row>
    <row r="41" spans="1:7" s="44" customFormat="1" ht="12.75">
      <c r="A41" s="63" t="s">
        <v>851</v>
      </c>
      <c r="B41" s="51" t="s">
        <v>177</v>
      </c>
      <c r="C41" s="210"/>
      <c r="D41" s="210"/>
      <c r="E41" s="210"/>
      <c r="F41" s="210"/>
      <c r="G41" s="210"/>
    </row>
    <row r="42" spans="1:7" s="44" customFormat="1" ht="12.75">
      <c r="A42" s="61" t="s">
        <v>852</v>
      </c>
      <c r="B42" s="42" t="s">
        <v>178</v>
      </c>
      <c r="C42" s="43"/>
      <c r="D42" s="43"/>
      <c r="E42" s="43"/>
      <c r="F42" s="43" t="s">
        <v>41</v>
      </c>
      <c r="G42" s="43"/>
    </row>
    <row r="43" spans="1:7" s="44" customFormat="1" ht="12.75">
      <c r="A43" s="62" t="s">
        <v>853</v>
      </c>
      <c r="B43" s="42" t="s">
        <v>179</v>
      </c>
      <c r="C43" s="43"/>
      <c r="D43" s="43"/>
      <c r="E43" s="43"/>
      <c r="F43" s="43"/>
      <c r="G43" s="43"/>
    </row>
    <row r="44" spans="1:7" s="44" customFormat="1" ht="12.75">
      <c r="A44" s="61" t="s">
        <v>854</v>
      </c>
      <c r="B44" s="42" t="s">
        <v>180</v>
      </c>
      <c r="C44" s="43"/>
      <c r="D44" s="43"/>
      <c r="E44" s="43"/>
      <c r="F44" s="43"/>
      <c r="G44" s="43"/>
    </row>
    <row r="45" spans="1:7" s="44" customFormat="1" ht="12.75">
      <c r="A45" s="62" t="s">
        <v>847</v>
      </c>
      <c r="B45" s="42"/>
      <c r="C45" s="209"/>
      <c r="D45" s="209"/>
      <c r="E45" s="209"/>
      <c r="F45" s="209"/>
      <c r="G45" s="209"/>
    </row>
    <row r="46" spans="1:7" s="44" customFormat="1" ht="12.75">
      <c r="A46" s="63" t="s">
        <v>855</v>
      </c>
      <c r="B46" s="51" t="s">
        <v>181</v>
      </c>
      <c r="C46" s="210"/>
      <c r="D46" s="210"/>
      <c r="E46" s="210"/>
      <c r="F46" s="210"/>
      <c r="G46" s="210"/>
    </row>
    <row r="47" spans="1:7" s="44" customFormat="1" ht="12.75">
      <c r="A47" s="61" t="s">
        <v>854</v>
      </c>
      <c r="B47" s="42" t="s">
        <v>182</v>
      </c>
      <c r="C47" s="43"/>
      <c r="D47" s="43"/>
      <c r="E47" s="43"/>
      <c r="F47" s="43"/>
      <c r="G47" s="43"/>
    </row>
    <row r="48" spans="1:7" s="44" customFormat="1" ht="12.75">
      <c r="A48" s="62" t="s">
        <v>865</v>
      </c>
      <c r="B48" s="42" t="s">
        <v>183</v>
      </c>
      <c r="C48" s="43"/>
      <c r="D48" s="43"/>
      <c r="E48" s="43"/>
      <c r="F48" s="43"/>
      <c r="G48" s="43"/>
    </row>
    <row r="49" spans="1:7" ht="29.25" customHeight="1">
      <c r="A49" s="214" t="s">
        <v>866</v>
      </c>
      <c r="B49" s="214"/>
      <c r="C49" s="214"/>
      <c r="D49" s="214"/>
      <c r="E49" s="214"/>
      <c r="F49" s="214"/>
      <c r="G49" s="214"/>
    </row>
    <row r="50" spans="1:7" ht="12.75">
      <c r="A50" s="216" t="s">
        <v>859</v>
      </c>
      <c r="B50" s="216"/>
      <c r="C50" s="216"/>
      <c r="D50" s="216"/>
      <c r="E50" s="216"/>
      <c r="F50" s="216"/>
      <c r="G50" s="216"/>
    </row>
    <row r="51" spans="1:7" ht="12.75">
      <c r="A51" s="89"/>
      <c r="B51" s="89"/>
      <c r="C51" s="89"/>
      <c r="D51" s="89"/>
      <c r="E51" s="89"/>
      <c r="F51" s="89"/>
      <c r="G51" s="89"/>
    </row>
    <row r="52" spans="1:7" ht="12.75">
      <c r="A52" s="89"/>
      <c r="B52" s="89"/>
      <c r="C52" s="89"/>
      <c r="D52" s="89"/>
      <c r="E52" s="89"/>
      <c r="F52" s="89"/>
      <c r="G52" s="89"/>
    </row>
    <row r="53" spans="1:7" ht="12.75">
      <c r="A53" s="89"/>
      <c r="B53" s="89"/>
      <c r="C53" s="89"/>
      <c r="D53" s="89"/>
      <c r="E53" s="89"/>
      <c r="F53" s="89"/>
      <c r="G53" s="89"/>
    </row>
    <row r="54" spans="1:7" ht="12.75">
      <c r="A54" s="89"/>
      <c r="B54" s="89"/>
      <c r="C54" s="89"/>
      <c r="D54" s="89"/>
      <c r="E54" s="89"/>
      <c r="F54" s="89"/>
      <c r="G54" s="89"/>
    </row>
    <row r="55" spans="1:7" ht="12.75">
      <c r="A55" s="89"/>
      <c r="B55" s="89"/>
      <c r="C55" s="89"/>
      <c r="D55" s="89"/>
      <c r="E55" s="89"/>
      <c r="F55" s="89"/>
      <c r="G55" s="89"/>
    </row>
    <row r="56" spans="1:7" ht="12.75">
      <c r="A56" s="89"/>
      <c r="B56" s="89"/>
      <c r="C56" s="89"/>
      <c r="D56" s="89"/>
      <c r="E56" s="89"/>
      <c r="F56" s="89"/>
      <c r="G56" s="89"/>
    </row>
    <row r="57" spans="1:7" ht="12.75">
      <c r="A57" s="89"/>
      <c r="B57" s="89"/>
      <c r="C57" s="89"/>
      <c r="D57" s="89"/>
      <c r="E57" s="89"/>
      <c r="F57" s="89"/>
      <c r="G57" s="89"/>
    </row>
    <row r="58" spans="1:7" ht="12.75">
      <c r="A58" s="89"/>
      <c r="B58" s="89"/>
      <c r="C58" s="89"/>
      <c r="D58" s="89"/>
      <c r="E58" s="89"/>
      <c r="F58" s="89"/>
      <c r="G58" s="89"/>
    </row>
    <row r="59" spans="1:7" ht="12.75">
      <c r="A59" s="89"/>
      <c r="B59" s="89"/>
      <c r="C59" s="89"/>
      <c r="D59" s="89"/>
      <c r="E59" s="89"/>
      <c r="F59" s="89"/>
      <c r="G59" s="89"/>
    </row>
    <row r="60" spans="1:7" ht="12.75">
      <c r="A60" s="89"/>
      <c r="B60" s="89"/>
      <c r="C60" s="89"/>
      <c r="D60" s="89"/>
      <c r="E60" s="89"/>
      <c r="F60" s="89"/>
      <c r="G60" s="89"/>
    </row>
    <row r="61" spans="1:7" ht="12.75">
      <c r="A61" s="89"/>
      <c r="B61" s="89"/>
      <c r="C61" s="89"/>
      <c r="D61" s="89"/>
      <c r="E61" s="89"/>
      <c r="F61" s="89"/>
      <c r="G61" s="89"/>
    </row>
    <row r="62" spans="1:7" ht="12.75">
      <c r="A62" s="89"/>
      <c r="B62" s="89"/>
      <c r="C62" s="89"/>
      <c r="D62" s="89"/>
      <c r="E62" s="89"/>
      <c r="F62" s="89"/>
      <c r="G62" s="89"/>
    </row>
    <row r="63" spans="1:7" ht="12.75">
      <c r="A63" s="89"/>
      <c r="B63" s="89"/>
      <c r="C63" s="89"/>
      <c r="D63" s="89"/>
      <c r="E63" s="89"/>
      <c r="F63" s="89"/>
      <c r="G63" s="89"/>
    </row>
    <row r="64" spans="1:7" ht="12.75">
      <c r="A64" s="89"/>
      <c r="B64" s="89"/>
      <c r="C64" s="89"/>
      <c r="D64" s="89"/>
      <c r="E64" s="89"/>
      <c r="F64" s="89"/>
      <c r="G64" s="89"/>
    </row>
    <row r="65" spans="1:7" ht="12.75">
      <c r="A65" s="89"/>
      <c r="B65" s="89"/>
      <c r="C65" s="89"/>
      <c r="D65" s="89"/>
      <c r="E65" s="89"/>
      <c r="F65" s="89"/>
      <c r="G65" s="89"/>
    </row>
    <row r="66" spans="1:7" ht="12.75">
      <c r="A66" s="89"/>
      <c r="B66" s="89"/>
      <c r="C66" s="89"/>
      <c r="D66" s="89"/>
      <c r="E66" s="89"/>
      <c r="F66" s="89"/>
      <c r="G66" s="89"/>
    </row>
    <row r="67" spans="1:7" ht="12.75">
      <c r="A67" s="89"/>
      <c r="B67" s="89"/>
      <c r="C67" s="89"/>
      <c r="D67" s="89"/>
      <c r="E67" s="89"/>
      <c r="F67" s="89"/>
      <c r="G67" s="89"/>
    </row>
    <row r="68" spans="1:7" ht="12.75">
      <c r="A68" s="89"/>
      <c r="B68" s="89"/>
      <c r="C68" s="89"/>
      <c r="D68" s="89"/>
      <c r="E68" s="89"/>
      <c r="F68" s="89"/>
      <c r="G68" s="89"/>
    </row>
    <row r="69" spans="1:7" ht="12.75">
      <c r="A69" s="89"/>
      <c r="B69" s="90"/>
      <c r="C69" s="91"/>
      <c r="D69" s="91"/>
      <c r="E69" s="91"/>
      <c r="F69" s="91"/>
      <c r="G69" s="91"/>
    </row>
  </sheetData>
  <sheetProtection objects="1"/>
  <mergeCells count="51">
    <mergeCell ref="A22:A23"/>
    <mergeCell ref="B22:B23"/>
    <mergeCell ref="C22:G22"/>
    <mergeCell ref="A20:G20"/>
    <mergeCell ref="C8:C9"/>
    <mergeCell ref="D8:D9"/>
    <mergeCell ref="E8:E9"/>
    <mergeCell ref="F8:F9"/>
    <mergeCell ref="A49:G49"/>
    <mergeCell ref="A50:G50"/>
    <mergeCell ref="A16:G16"/>
    <mergeCell ref="A17:G17"/>
    <mergeCell ref="A18:G18"/>
    <mergeCell ref="A19:G19"/>
    <mergeCell ref="C25:C26"/>
    <mergeCell ref="D25:D26"/>
    <mergeCell ref="E25:E26"/>
    <mergeCell ref="F25:F26"/>
    <mergeCell ref="B21:G21"/>
    <mergeCell ref="A1:G1"/>
    <mergeCell ref="B2:G2"/>
    <mergeCell ref="C3:G3"/>
    <mergeCell ref="A3:A4"/>
    <mergeCell ref="B3:B4"/>
    <mergeCell ref="C38:C39"/>
    <mergeCell ref="C34:C35"/>
    <mergeCell ref="D34:D35"/>
    <mergeCell ref="E34:E35"/>
    <mergeCell ref="F34:F35"/>
    <mergeCell ref="G25:G26"/>
    <mergeCell ref="C32:C33"/>
    <mergeCell ref="D32:D33"/>
    <mergeCell ref="E32:E33"/>
    <mergeCell ref="F32:F33"/>
    <mergeCell ref="D38:D39"/>
    <mergeCell ref="E38:E39"/>
    <mergeCell ref="F38:F39"/>
    <mergeCell ref="G8:G9"/>
    <mergeCell ref="G40:G41"/>
    <mergeCell ref="G38:G39"/>
    <mergeCell ref="G34:G35"/>
    <mergeCell ref="G32:G33"/>
    <mergeCell ref="C45:C46"/>
    <mergeCell ref="D45:D46"/>
    <mergeCell ref="E45:E46"/>
    <mergeCell ref="F45:F46"/>
    <mergeCell ref="G45:G46"/>
    <mergeCell ref="C40:C41"/>
    <mergeCell ref="D40:D41"/>
    <mergeCell ref="E40:E41"/>
    <mergeCell ref="F40:F41"/>
  </mergeCells>
  <printOptions horizontalCentered="1"/>
  <pageMargins left="0.7874015748031497" right="0.3937007874015748" top="0.7874015748031497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showGridLines="0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C17" sqref="C17:C22"/>
    </sheetView>
  </sheetViews>
  <sheetFormatPr defaultColWidth="8.00390625" defaultRowHeight="12.75"/>
  <cols>
    <col min="1" max="1" width="24.625" style="16" customWidth="1"/>
    <col min="2" max="2" width="4.625" style="16" customWidth="1"/>
    <col min="3" max="9" width="6.375" style="16" customWidth="1"/>
    <col min="10" max="10" width="6.75390625" style="16" customWidth="1"/>
    <col min="11" max="11" width="6.375" style="16" customWidth="1"/>
    <col min="12" max="12" width="7.375" style="16" customWidth="1"/>
    <col min="13" max="13" width="4.875" style="16" customWidth="1"/>
    <col min="14" max="14" width="5.375" style="16" customWidth="1"/>
    <col min="15" max="15" width="4.75390625" style="16" customWidth="1"/>
    <col min="16" max="19" width="6.375" style="16" customWidth="1"/>
    <col min="20" max="20" width="0.875" style="16" customWidth="1"/>
    <col min="21" max="16384" width="8.00390625" style="16" customWidth="1"/>
  </cols>
  <sheetData>
    <row r="1" spans="1:19" ht="34.5" customHeight="1">
      <c r="A1" s="183" t="s">
        <v>104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.75">
      <c r="A2" s="32" t="s">
        <v>102</v>
      </c>
      <c r="B2" s="31"/>
      <c r="C2" s="186" t="s">
        <v>103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25.5" customHeight="1">
      <c r="A3" s="178"/>
      <c r="B3" s="178" t="s">
        <v>88</v>
      </c>
      <c r="C3" s="178" t="s">
        <v>89</v>
      </c>
      <c r="D3" s="178" t="s">
        <v>29</v>
      </c>
      <c r="E3" s="178"/>
      <c r="F3" s="178"/>
      <c r="G3" s="178"/>
      <c r="H3" s="178"/>
      <c r="I3" s="178"/>
      <c r="J3" s="178" t="s">
        <v>871</v>
      </c>
      <c r="K3" s="178" t="s">
        <v>29</v>
      </c>
      <c r="L3" s="178"/>
      <c r="M3" s="178"/>
      <c r="N3" s="178"/>
      <c r="O3" s="178"/>
      <c r="P3" s="178" t="s">
        <v>96</v>
      </c>
      <c r="Q3" s="178" t="s">
        <v>29</v>
      </c>
      <c r="R3" s="178"/>
      <c r="S3" s="178"/>
    </row>
    <row r="4" spans="1:19" ht="25.5" customHeight="1">
      <c r="A4" s="178"/>
      <c r="B4" s="178"/>
      <c r="C4" s="178"/>
      <c r="D4" s="178" t="s">
        <v>100</v>
      </c>
      <c r="E4" s="178" t="s">
        <v>870</v>
      </c>
      <c r="F4" s="178" t="s">
        <v>90</v>
      </c>
      <c r="G4" s="178" t="s">
        <v>91</v>
      </c>
      <c r="H4" s="178" t="s">
        <v>92</v>
      </c>
      <c r="I4" s="178" t="s">
        <v>93</v>
      </c>
      <c r="J4" s="178"/>
      <c r="K4" s="178" t="s">
        <v>903</v>
      </c>
      <c r="L4" s="178" t="s">
        <v>101</v>
      </c>
      <c r="M4" s="178" t="s">
        <v>94</v>
      </c>
      <c r="N4" s="178" t="s">
        <v>105</v>
      </c>
      <c r="O4" s="178" t="s">
        <v>95</v>
      </c>
      <c r="P4" s="178"/>
      <c r="Q4" s="178" t="s">
        <v>97</v>
      </c>
      <c r="R4" s="178" t="s">
        <v>98</v>
      </c>
      <c r="S4" s="178" t="s">
        <v>99</v>
      </c>
    </row>
    <row r="5" spans="1:19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19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2.7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</row>
    <row r="9" spans="1:19" ht="12.7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9" ht="12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ht="12.7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</row>
    <row r="12" spans="1:19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</row>
    <row r="13" spans="1:19" ht="12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</row>
    <row r="14" spans="1:19" ht="12.7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</row>
    <row r="15" spans="1:19" ht="50.2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</row>
    <row r="16" spans="1:19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</row>
    <row r="17" spans="1:19" ht="12.75">
      <c r="A17" s="29" t="s">
        <v>35</v>
      </c>
      <c r="B17" s="179" t="s">
        <v>0</v>
      </c>
      <c r="C17" s="179"/>
      <c r="D17" s="179"/>
      <c r="E17" s="179"/>
      <c r="F17" s="179" t="s">
        <v>41</v>
      </c>
      <c r="G17" s="179" t="s">
        <v>41</v>
      </c>
      <c r="H17" s="179" t="s">
        <v>41</v>
      </c>
      <c r="I17" s="179"/>
      <c r="J17" s="179"/>
      <c r="K17" s="179"/>
      <c r="L17" s="179"/>
      <c r="M17" s="179"/>
      <c r="N17" s="179" t="s">
        <v>41</v>
      </c>
      <c r="O17" s="179"/>
      <c r="P17" s="179"/>
      <c r="Q17" s="179"/>
      <c r="R17" s="179"/>
      <c r="S17" s="179"/>
    </row>
    <row r="18" spans="1:19" ht="12.75">
      <c r="A18" s="30" t="s">
        <v>36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</row>
    <row r="19" spans="1:19" ht="12.75">
      <c r="A19" s="30" t="s">
        <v>37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</row>
    <row r="20" spans="1:19" ht="12.75">
      <c r="A20" s="30" t="s">
        <v>38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</row>
    <row r="21" spans="1:19" ht="12.75">
      <c r="A21" s="30" t="s">
        <v>39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  <row r="22" spans="1:19" ht="12.75">
      <c r="A22" s="24" t="s">
        <v>40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</row>
    <row r="23" spans="1:19" ht="12.75">
      <c r="A23" s="29" t="s">
        <v>42</v>
      </c>
      <c r="B23" s="179" t="s">
        <v>1</v>
      </c>
      <c r="C23" s="179"/>
      <c r="D23" s="179"/>
      <c r="E23" s="179"/>
      <c r="F23" s="179" t="s">
        <v>41</v>
      </c>
      <c r="G23" s="179" t="s">
        <v>41</v>
      </c>
      <c r="H23" s="179" t="s">
        <v>41</v>
      </c>
      <c r="I23" s="179"/>
      <c r="J23" s="179"/>
      <c r="K23" s="179"/>
      <c r="L23" s="179"/>
      <c r="M23" s="179"/>
      <c r="N23" s="179" t="s">
        <v>41</v>
      </c>
      <c r="O23" s="179"/>
      <c r="P23" s="179"/>
      <c r="Q23" s="179"/>
      <c r="R23" s="179"/>
      <c r="S23" s="179"/>
    </row>
    <row r="24" spans="1:19" ht="12.75">
      <c r="A24" s="24" t="s">
        <v>40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</row>
    <row r="25" spans="1:19" ht="12.75">
      <c r="A25" s="29" t="s">
        <v>43</v>
      </c>
      <c r="B25" s="182" t="s">
        <v>2</v>
      </c>
      <c r="C25" s="182"/>
      <c r="D25" s="182"/>
      <c r="E25" s="182"/>
      <c r="F25" s="182" t="s">
        <v>41</v>
      </c>
      <c r="G25" s="182" t="s">
        <v>41</v>
      </c>
      <c r="H25" s="182" t="s">
        <v>41</v>
      </c>
      <c r="I25" s="182"/>
      <c r="J25" s="182"/>
      <c r="K25" s="182"/>
      <c r="L25" s="182"/>
      <c r="M25" s="182"/>
      <c r="N25" s="182" t="s">
        <v>41</v>
      </c>
      <c r="O25" s="182"/>
      <c r="P25" s="182"/>
      <c r="Q25" s="182"/>
      <c r="R25" s="182"/>
      <c r="S25" s="182"/>
    </row>
    <row r="26" spans="1:19" ht="12.75">
      <c r="A26" s="26" t="s">
        <v>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</row>
    <row r="27" spans="1:19" ht="12.75">
      <c r="A27" s="22" t="s">
        <v>29</v>
      </c>
      <c r="B27" s="179" t="s">
        <v>3</v>
      </c>
      <c r="C27" s="179"/>
      <c r="D27" s="179"/>
      <c r="E27" s="179"/>
      <c r="F27" s="179" t="s">
        <v>41</v>
      </c>
      <c r="G27" s="179" t="s">
        <v>41</v>
      </c>
      <c r="H27" s="179" t="s">
        <v>41</v>
      </c>
      <c r="I27" s="179"/>
      <c r="J27" s="179"/>
      <c r="K27" s="179"/>
      <c r="L27" s="179"/>
      <c r="M27" s="179"/>
      <c r="N27" s="179" t="s">
        <v>41</v>
      </c>
      <c r="O27" s="179"/>
      <c r="P27" s="179"/>
      <c r="Q27" s="179"/>
      <c r="R27" s="179"/>
      <c r="S27" s="179"/>
    </row>
    <row r="28" spans="1:19" ht="12.75">
      <c r="A28" s="33" t="s">
        <v>45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</row>
    <row r="29" spans="1:19" ht="12.75">
      <c r="A29" s="33" t="s">
        <v>46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19" ht="12.75">
      <c r="A30" s="22" t="s">
        <v>47</v>
      </c>
      <c r="B30" s="182" t="s">
        <v>4</v>
      </c>
      <c r="C30" s="182"/>
      <c r="D30" s="182"/>
      <c r="E30" s="182"/>
      <c r="F30" s="182" t="s">
        <v>41</v>
      </c>
      <c r="G30" s="182" t="s">
        <v>41</v>
      </c>
      <c r="H30" s="182" t="s">
        <v>41</v>
      </c>
      <c r="I30" s="182"/>
      <c r="J30" s="182"/>
      <c r="K30" s="182"/>
      <c r="L30" s="182"/>
      <c r="M30" s="182"/>
      <c r="N30" s="182" t="s">
        <v>41</v>
      </c>
      <c r="O30" s="182"/>
      <c r="P30" s="182"/>
      <c r="Q30" s="182"/>
      <c r="R30" s="182"/>
      <c r="S30" s="182"/>
    </row>
    <row r="31" spans="1:19" ht="12.75">
      <c r="A31" s="33" t="s">
        <v>48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</row>
    <row r="32" spans="1:19" ht="12.75">
      <c r="A32" s="23" t="s">
        <v>49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</row>
    <row r="33" spans="1:19" ht="12.75">
      <c r="A33" s="29" t="s">
        <v>50</v>
      </c>
      <c r="B33" s="179" t="s">
        <v>5</v>
      </c>
      <c r="C33" s="179"/>
      <c r="D33" s="179"/>
      <c r="E33" s="179"/>
      <c r="F33" s="179" t="s">
        <v>41</v>
      </c>
      <c r="G33" s="179" t="s">
        <v>41</v>
      </c>
      <c r="H33" s="179" t="s">
        <v>41</v>
      </c>
      <c r="I33" s="179"/>
      <c r="J33" s="179"/>
      <c r="K33" s="179"/>
      <c r="L33" s="179" t="s">
        <v>41</v>
      </c>
      <c r="M33" s="179"/>
      <c r="N33" s="179" t="s">
        <v>41</v>
      </c>
      <c r="O33" s="179"/>
      <c r="P33" s="179"/>
      <c r="Q33" s="179"/>
      <c r="R33" s="179"/>
      <c r="S33" s="179"/>
    </row>
    <row r="34" spans="1:19" ht="12.75">
      <c r="A34" s="30" t="s">
        <v>51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1:19" ht="12.75">
      <c r="A35" s="30" t="s">
        <v>52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</row>
    <row r="36" spans="1:19" ht="12.75">
      <c r="A36" s="30" t="s">
        <v>53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</row>
    <row r="37" spans="1:19" ht="12.75">
      <c r="A37" s="30" t="s">
        <v>54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</row>
    <row r="38" spans="1:19" ht="12.75">
      <c r="A38" s="30" t="s">
        <v>39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</row>
    <row r="39" spans="1:19" ht="12.75">
      <c r="A39" s="24" t="s">
        <v>40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</row>
    <row r="40" spans="1:19" ht="12.75">
      <c r="A40" s="29" t="s">
        <v>42</v>
      </c>
      <c r="B40" s="182" t="s">
        <v>6</v>
      </c>
      <c r="C40" s="182"/>
      <c r="D40" s="182"/>
      <c r="E40" s="182"/>
      <c r="F40" s="182" t="s">
        <v>41</v>
      </c>
      <c r="G40" s="182" t="s">
        <v>41</v>
      </c>
      <c r="H40" s="182" t="s">
        <v>41</v>
      </c>
      <c r="I40" s="182"/>
      <c r="J40" s="182"/>
      <c r="K40" s="182"/>
      <c r="L40" s="182" t="s">
        <v>41</v>
      </c>
      <c r="M40" s="182"/>
      <c r="N40" s="182" t="s">
        <v>41</v>
      </c>
      <c r="O40" s="182"/>
      <c r="P40" s="182"/>
      <c r="Q40" s="182"/>
      <c r="R40" s="182"/>
      <c r="S40" s="182"/>
    </row>
    <row r="41" spans="1:19" ht="12.75">
      <c r="A41" s="24" t="s">
        <v>40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</row>
    <row r="42" spans="1:19" ht="12.75">
      <c r="A42" s="29" t="s">
        <v>55</v>
      </c>
      <c r="B42" s="182" t="s">
        <v>7</v>
      </c>
      <c r="C42" s="182"/>
      <c r="D42" s="182"/>
      <c r="E42" s="182"/>
      <c r="F42" s="182" t="s">
        <v>41</v>
      </c>
      <c r="G42" s="182" t="s">
        <v>41</v>
      </c>
      <c r="H42" s="182" t="s">
        <v>41</v>
      </c>
      <c r="I42" s="182"/>
      <c r="J42" s="182"/>
      <c r="K42" s="182"/>
      <c r="L42" s="182" t="s">
        <v>41</v>
      </c>
      <c r="M42" s="182"/>
      <c r="N42" s="182" t="s">
        <v>41</v>
      </c>
      <c r="O42" s="182"/>
      <c r="P42" s="182"/>
      <c r="Q42" s="182"/>
      <c r="R42" s="182"/>
      <c r="S42" s="182"/>
    </row>
    <row r="43" spans="1:19" ht="12.75">
      <c r="A43" s="26" t="s">
        <v>56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</row>
    <row r="44" spans="1:19" ht="12.75">
      <c r="A44" s="22" t="s">
        <v>29</v>
      </c>
      <c r="B44" s="179" t="s">
        <v>8</v>
      </c>
      <c r="C44" s="179"/>
      <c r="D44" s="179"/>
      <c r="E44" s="179"/>
      <c r="F44" s="179" t="s">
        <v>41</v>
      </c>
      <c r="G44" s="179" t="s">
        <v>41</v>
      </c>
      <c r="H44" s="179" t="s">
        <v>41</v>
      </c>
      <c r="I44" s="179"/>
      <c r="J44" s="179"/>
      <c r="K44" s="179"/>
      <c r="L44" s="179" t="s">
        <v>41</v>
      </c>
      <c r="M44" s="179"/>
      <c r="N44" s="179" t="s">
        <v>41</v>
      </c>
      <c r="O44" s="179"/>
      <c r="P44" s="179"/>
      <c r="Q44" s="179"/>
      <c r="R44" s="179"/>
      <c r="S44" s="179"/>
    </row>
    <row r="45" spans="1:19" ht="12.75">
      <c r="A45" s="33" t="s">
        <v>45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</row>
    <row r="46" spans="1:19" ht="12.75">
      <c r="A46" s="33" t="s">
        <v>46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</row>
    <row r="47" spans="1:19" ht="12.75">
      <c r="A47" s="22" t="s">
        <v>47</v>
      </c>
      <c r="B47" s="182">
        <v>10</v>
      </c>
      <c r="C47" s="182"/>
      <c r="D47" s="182"/>
      <c r="E47" s="182"/>
      <c r="F47" s="182" t="s">
        <v>41</v>
      </c>
      <c r="G47" s="182" t="s">
        <v>41</v>
      </c>
      <c r="H47" s="182" t="s">
        <v>41</v>
      </c>
      <c r="I47" s="182"/>
      <c r="J47" s="182"/>
      <c r="K47" s="182"/>
      <c r="L47" s="182" t="s">
        <v>41</v>
      </c>
      <c r="M47" s="182"/>
      <c r="N47" s="182" t="s">
        <v>41</v>
      </c>
      <c r="O47" s="182"/>
      <c r="P47" s="182"/>
      <c r="Q47" s="182"/>
      <c r="R47" s="182"/>
      <c r="S47" s="182"/>
    </row>
    <row r="48" spans="1:19" ht="12.75">
      <c r="A48" s="33" t="s">
        <v>48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</row>
    <row r="49" spans="1:19" ht="12.75">
      <c r="A49" s="33" t="s">
        <v>49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</row>
    <row r="50" spans="1:19" ht="12.75">
      <c r="A50" s="29" t="s">
        <v>50</v>
      </c>
      <c r="B50" s="179">
        <v>11</v>
      </c>
      <c r="C50" s="179"/>
      <c r="D50" s="179"/>
      <c r="E50" s="179"/>
      <c r="F50" s="179" t="s">
        <v>41</v>
      </c>
      <c r="G50" s="179" t="s">
        <v>41</v>
      </c>
      <c r="H50" s="179" t="s">
        <v>41</v>
      </c>
      <c r="I50" s="179"/>
      <c r="J50" s="179"/>
      <c r="K50" s="179"/>
      <c r="L50" s="179" t="s">
        <v>41</v>
      </c>
      <c r="M50" s="179"/>
      <c r="N50" s="179" t="s">
        <v>41</v>
      </c>
      <c r="O50" s="179"/>
      <c r="P50" s="179"/>
      <c r="Q50" s="179"/>
      <c r="R50" s="179"/>
      <c r="S50" s="179"/>
    </row>
    <row r="51" spans="1:19" ht="12.75">
      <c r="A51" s="30" t="s">
        <v>51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</row>
    <row r="52" spans="1:19" ht="12.75">
      <c r="A52" s="30" t="s">
        <v>57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19" ht="12.75">
      <c r="A53" s="30" t="s">
        <v>58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</row>
    <row r="54" spans="1:19" ht="12.75">
      <c r="A54" s="30" t="s">
        <v>59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</row>
    <row r="55" spans="1:19" ht="12.75">
      <c r="A55" s="30" t="s">
        <v>60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</row>
    <row r="56" spans="1:19" ht="12.75">
      <c r="A56" s="30" t="s">
        <v>61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</row>
    <row r="57" spans="1:19" ht="12.75">
      <c r="A57" s="30" t="s">
        <v>39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</row>
    <row r="58" spans="1:19" ht="12.75">
      <c r="A58" s="24" t="s">
        <v>40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</row>
    <row r="59" spans="1:19" ht="12.75">
      <c r="A59" s="29" t="s">
        <v>42</v>
      </c>
      <c r="B59" s="182">
        <v>12</v>
      </c>
      <c r="C59" s="182"/>
      <c r="D59" s="182"/>
      <c r="E59" s="182"/>
      <c r="F59" s="182" t="s">
        <v>41</v>
      </c>
      <c r="G59" s="182" t="s">
        <v>41</v>
      </c>
      <c r="H59" s="182" t="s">
        <v>41</v>
      </c>
      <c r="I59" s="182"/>
      <c r="J59" s="182"/>
      <c r="K59" s="182"/>
      <c r="L59" s="182" t="s">
        <v>41</v>
      </c>
      <c r="M59" s="182"/>
      <c r="N59" s="182" t="s">
        <v>41</v>
      </c>
      <c r="O59" s="182"/>
      <c r="P59" s="182"/>
      <c r="Q59" s="182"/>
      <c r="R59" s="182"/>
      <c r="S59" s="182"/>
    </row>
    <row r="60" spans="1:19" ht="12.75">
      <c r="A60" s="24" t="s">
        <v>40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</row>
    <row r="61" spans="1:19" ht="12.75">
      <c r="A61" s="29" t="s">
        <v>55</v>
      </c>
      <c r="B61" s="182">
        <v>13</v>
      </c>
      <c r="C61" s="182"/>
      <c r="D61" s="182"/>
      <c r="E61" s="182"/>
      <c r="F61" s="182" t="s">
        <v>41</v>
      </c>
      <c r="G61" s="182" t="s">
        <v>41</v>
      </c>
      <c r="H61" s="182" t="s">
        <v>41</v>
      </c>
      <c r="I61" s="182"/>
      <c r="J61" s="182"/>
      <c r="K61" s="182"/>
      <c r="L61" s="182" t="s">
        <v>41</v>
      </c>
      <c r="M61" s="182"/>
      <c r="N61" s="182" t="s">
        <v>41</v>
      </c>
      <c r="O61" s="182"/>
      <c r="P61" s="182"/>
      <c r="Q61" s="182"/>
      <c r="R61" s="182"/>
      <c r="S61" s="182"/>
    </row>
    <row r="62" spans="1:19" ht="12.75">
      <c r="A62" s="26" t="s">
        <v>56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</row>
    <row r="63" spans="1:19" ht="12.75">
      <c r="A63" s="22" t="s">
        <v>29</v>
      </c>
      <c r="B63" s="179">
        <v>14</v>
      </c>
      <c r="C63" s="179"/>
      <c r="D63" s="179"/>
      <c r="E63" s="179"/>
      <c r="F63" s="179" t="s">
        <v>41</v>
      </c>
      <c r="G63" s="179" t="s">
        <v>41</v>
      </c>
      <c r="H63" s="179" t="s">
        <v>41</v>
      </c>
      <c r="I63" s="179"/>
      <c r="J63" s="179"/>
      <c r="K63" s="179"/>
      <c r="L63" s="179" t="s">
        <v>41</v>
      </c>
      <c r="M63" s="179"/>
      <c r="N63" s="179" t="s">
        <v>41</v>
      </c>
      <c r="O63" s="179"/>
      <c r="P63" s="179"/>
      <c r="Q63" s="179"/>
      <c r="R63" s="179"/>
      <c r="S63" s="179"/>
    </row>
    <row r="64" spans="1:19" ht="12.75">
      <c r="A64" s="33" t="s">
        <v>45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</row>
    <row r="65" spans="1:19" ht="12.75">
      <c r="A65" s="33" t="s">
        <v>46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</row>
    <row r="66" spans="1:19" ht="12.75">
      <c r="A66" s="22" t="s">
        <v>47</v>
      </c>
      <c r="B66" s="182">
        <v>15</v>
      </c>
      <c r="C66" s="182"/>
      <c r="D66" s="182"/>
      <c r="E66" s="182"/>
      <c r="F66" s="182" t="s">
        <v>41</v>
      </c>
      <c r="G66" s="182" t="s">
        <v>41</v>
      </c>
      <c r="H66" s="182" t="s">
        <v>41</v>
      </c>
      <c r="I66" s="182"/>
      <c r="J66" s="182"/>
      <c r="K66" s="182"/>
      <c r="L66" s="182" t="s">
        <v>41</v>
      </c>
      <c r="M66" s="182"/>
      <c r="N66" s="182" t="s">
        <v>41</v>
      </c>
      <c r="O66" s="182"/>
      <c r="P66" s="182"/>
      <c r="Q66" s="182"/>
      <c r="R66" s="182"/>
      <c r="S66" s="182"/>
    </row>
    <row r="67" spans="1:19" ht="12.75">
      <c r="A67" s="33" t="s">
        <v>48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</row>
    <row r="68" spans="1:19" ht="12.75">
      <c r="A68" s="23" t="s">
        <v>49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</row>
    <row r="69" spans="1:19" ht="12.75">
      <c r="A69" s="29" t="s">
        <v>50</v>
      </c>
      <c r="B69" s="179">
        <v>16</v>
      </c>
      <c r="C69" s="182"/>
      <c r="D69" s="182"/>
      <c r="E69" s="182"/>
      <c r="F69" s="179" t="s">
        <v>41</v>
      </c>
      <c r="G69" s="179" t="s">
        <v>41</v>
      </c>
      <c r="H69" s="179" t="s">
        <v>41</v>
      </c>
      <c r="I69" s="182"/>
      <c r="J69" s="182"/>
      <c r="K69" s="179" t="s">
        <v>41</v>
      </c>
      <c r="L69" s="182"/>
      <c r="M69" s="179" t="s">
        <v>41</v>
      </c>
      <c r="N69" s="179" t="s">
        <v>41</v>
      </c>
      <c r="O69" s="182"/>
      <c r="P69" s="182"/>
      <c r="Q69" s="182"/>
      <c r="R69" s="182"/>
      <c r="S69" s="182"/>
    </row>
    <row r="70" spans="1:19" ht="12.75">
      <c r="A70" s="30" t="s">
        <v>51</v>
      </c>
      <c r="B70" s="180"/>
      <c r="C70" s="182"/>
      <c r="D70" s="182"/>
      <c r="E70" s="182"/>
      <c r="F70" s="180"/>
      <c r="G70" s="180"/>
      <c r="H70" s="180"/>
      <c r="I70" s="182"/>
      <c r="J70" s="182"/>
      <c r="K70" s="180"/>
      <c r="L70" s="182"/>
      <c r="M70" s="180"/>
      <c r="N70" s="180"/>
      <c r="O70" s="182"/>
      <c r="P70" s="182"/>
      <c r="Q70" s="182"/>
      <c r="R70" s="182"/>
      <c r="S70" s="182"/>
    </row>
    <row r="71" spans="1:19" ht="12.75">
      <c r="A71" s="30" t="s">
        <v>62</v>
      </c>
      <c r="B71" s="180"/>
      <c r="C71" s="182"/>
      <c r="D71" s="182"/>
      <c r="E71" s="182"/>
      <c r="F71" s="180"/>
      <c r="G71" s="180"/>
      <c r="H71" s="180"/>
      <c r="I71" s="182"/>
      <c r="J71" s="182"/>
      <c r="K71" s="180"/>
      <c r="L71" s="182"/>
      <c r="M71" s="180"/>
      <c r="N71" s="180"/>
      <c r="O71" s="182"/>
      <c r="P71" s="182"/>
      <c r="Q71" s="182"/>
      <c r="R71" s="182"/>
      <c r="S71" s="182"/>
    </row>
    <row r="72" spans="1:19" ht="12.75">
      <c r="A72" s="30" t="s">
        <v>63</v>
      </c>
      <c r="B72" s="180"/>
      <c r="C72" s="182"/>
      <c r="D72" s="182"/>
      <c r="E72" s="182"/>
      <c r="F72" s="180"/>
      <c r="G72" s="180"/>
      <c r="H72" s="180"/>
      <c r="I72" s="182"/>
      <c r="J72" s="182"/>
      <c r="K72" s="180"/>
      <c r="L72" s="182"/>
      <c r="M72" s="180"/>
      <c r="N72" s="180"/>
      <c r="O72" s="182"/>
      <c r="P72" s="182"/>
      <c r="Q72" s="182"/>
      <c r="R72" s="182"/>
      <c r="S72" s="182"/>
    </row>
    <row r="73" spans="1:19" ht="12.75">
      <c r="A73" s="30" t="s">
        <v>64</v>
      </c>
      <c r="B73" s="180"/>
      <c r="C73" s="182"/>
      <c r="D73" s="182"/>
      <c r="E73" s="182"/>
      <c r="F73" s="180"/>
      <c r="G73" s="180"/>
      <c r="H73" s="180"/>
      <c r="I73" s="182"/>
      <c r="J73" s="182"/>
      <c r="K73" s="180"/>
      <c r="L73" s="182"/>
      <c r="M73" s="180"/>
      <c r="N73" s="180"/>
      <c r="O73" s="182"/>
      <c r="P73" s="182"/>
      <c r="Q73" s="182"/>
      <c r="R73" s="182"/>
      <c r="S73" s="182"/>
    </row>
    <row r="74" spans="1:19" ht="12.75">
      <c r="A74" s="30" t="s">
        <v>65</v>
      </c>
      <c r="B74" s="180"/>
      <c r="C74" s="182"/>
      <c r="D74" s="182"/>
      <c r="E74" s="182"/>
      <c r="F74" s="180"/>
      <c r="G74" s="180"/>
      <c r="H74" s="180"/>
      <c r="I74" s="182"/>
      <c r="J74" s="182"/>
      <c r="K74" s="180"/>
      <c r="L74" s="182"/>
      <c r="M74" s="180"/>
      <c r="N74" s="180"/>
      <c r="O74" s="182"/>
      <c r="P74" s="182"/>
      <c r="Q74" s="182"/>
      <c r="R74" s="182"/>
      <c r="S74" s="182"/>
    </row>
    <row r="75" spans="1:19" ht="12.75">
      <c r="A75" s="30" t="s">
        <v>39</v>
      </c>
      <c r="B75" s="180"/>
      <c r="C75" s="182"/>
      <c r="D75" s="182"/>
      <c r="E75" s="182"/>
      <c r="F75" s="180"/>
      <c r="G75" s="180"/>
      <c r="H75" s="180"/>
      <c r="I75" s="182"/>
      <c r="J75" s="182"/>
      <c r="K75" s="180"/>
      <c r="L75" s="182"/>
      <c r="M75" s="180"/>
      <c r="N75" s="180"/>
      <c r="O75" s="182"/>
      <c r="P75" s="182"/>
      <c r="Q75" s="182"/>
      <c r="R75" s="182"/>
      <c r="S75" s="182"/>
    </row>
    <row r="76" spans="1:19" ht="12.75">
      <c r="A76" s="24" t="s">
        <v>40</v>
      </c>
      <c r="B76" s="181"/>
      <c r="C76" s="182"/>
      <c r="D76" s="182"/>
      <c r="E76" s="182"/>
      <c r="F76" s="181"/>
      <c r="G76" s="181"/>
      <c r="H76" s="181"/>
      <c r="I76" s="182"/>
      <c r="J76" s="182"/>
      <c r="K76" s="181"/>
      <c r="L76" s="182"/>
      <c r="M76" s="181"/>
      <c r="N76" s="181"/>
      <c r="O76" s="182"/>
      <c r="P76" s="182"/>
      <c r="Q76" s="182"/>
      <c r="R76" s="182"/>
      <c r="S76" s="182"/>
    </row>
    <row r="77" spans="1:19" ht="12.75">
      <c r="A77" s="29" t="s">
        <v>42</v>
      </c>
      <c r="B77" s="182">
        <v>17</v>
      </c>
      <c r="C77" s="182"/>
      <c r="D77" s="182"/>
      <c r="E77" s="182"/>
      <c r="F77" s="182" t="s">
        <v>41</v>
      </c>
      <c r="G77" s="182" t="s">
        <v>41</v>
      </c>
      <c r="H77" s="182" t="s">
        <v>41</v>
      </c>
      <c r="I77" s="182"/>
      <c r="J77" s="182"/>
      <c r="K77" s="182" t="s">
        <v>41</v>
      </c>
      <c r="L77" s="182"/>
      <c r="M77" s="182" t="s">
        <v>41</v>
      </c>
      <c r="N77" s="182" t="s">
        <v>41</v>
      </c>
      <c r="O77" s="182"/>
      <c r="P77" s="182"/>
      <c r="Q77" s="182"/>
      <c r="R77" s="182"/>
      <c r="S77" s="182"/>
    </row>
    <row r="78" spans="1:19" ht="12.75">
      <c r="A78" s="24" t="s">
        <v>40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</row>
    <row r="79" spans="1:19" ht="12.75">
      <c r="A79" s="29" t="s">
        <v>55</v>
      </c>
      <c r="B79" s="182">
        <v>18</v>
      </c>
      <c r="C79" s="182"/>
      <c r="D79" s="182"/>
      <c r="E79" s="182"/>
      <c r="F79" s="182" t="s">
        <v>41</v>
      </c>
      <c r="G79" s="182" t="s">
        <v>41</v>
      </c>
      <c r="H79" s="182" t="s">
        <v>41</v>
      </c>
      <c r="I79" s="182"/>
      <c r="J79" s="182"/>
      <c r="K79" s="182" t="s">
        <v>41</v>
      </c>
      <c r="L79" s="182"/>
      <c r="M79" s="182" t="s">
        <v>41</v>
      </c>
      <c r="N79" s="182" t="s">
        <v>41</v>
      </c>
      <c r="O79" s="182"/>
      <c r="P79" s="182"/>
      <c r="Q79" s="182"/>
      <c r="R79" s="182"/>
      <c r="S79" s="182"/>
    </row>
    <row r="80" spans="1:19" ht="12.75">
      <c r="A80" s="26" t="s">
        <v>56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</row>
    <row r="81" spans="1:19" ht="12.75">
      <c r="A81" s="22" t="s">
        <v>29</v>
      </c>
      <c r="B81" s="27"/>
      <c r="C81" s="182"/>
      <c r="D81" s="182"/>
      <c r="E81" s="182"/>
      <c r="F81" s="179" t="s">
        <v>41</v>
      </c>
      <c r="G81" s="179" t="s">
        <v>41</v>
      </c>
      <c r="H81" s="179" t="s">
        <v>41</v>
      </c>
      <c r="I81" s="182"/>
      <c r="J81" s="182"/>
      <c r="K81" s="179" t="s">
        <v>41</v>
      </c>
      <c r="L81" s="182"/>
      <c r="M81" s="179" t="s">
        <v>41</v>
      </c>
      <c r="N81" s="179" t="s">
        <v>41</v>
      </c>
      <c r="O81" s="182"/>
      <c r="P81" s="182"/>
      <c r="Q81" s="182"/>
      <c r="R81" s="182"/>
      <c r="S81" s="182"/>
    </row>
    <row r="82" spans="1:19" ht="12.75">
      <c r="A82" s="33" t="s">
        <v>45</v>
      </c>
      <c r="B82" s="28">
        <v>19</v>
      </c>
      <c r="C82" s="182"/>
      <c r="D82" s="182"/>
      <c r="E82" s="182"/>
      <c r="F82" s="180"/>
      <c r="G82" s="180"/>
      <c r="H82" s="180"/>
      <c r="I82" s="182"/>
      <c r="J82" s="182"/>
      <c r="K82" s="180"/>
      <c r="L82" s="182"/>
      <c r="M82" s="180"/>
      <c r="N82" s="180"/>
      <c r="O82" s="182"/>
      <c r="P82" s="182"/>
      <c r="Q82" s="182"/>
      <c r="R82" s="182"/>
      <c r="S82" s="182"/>
    </row>
    <row r="83" spans="1:19" ht="12.75">
      <c r="A83" s="33" t="s">
        <v>46</v>
      </c>
      <c r="B83" s="21"/>
      <c r="C83" s="182"/>
      <c r="D83" s="182"/>
      <c r="E83" s="182"/>
      <c r="F83" s="181"/>
      <c r="G83" s="181"/>
      <c r="H83" s="181"/>
      <c r="I83" s="182"/>
      <c r="J83" s="182"/>
      <c r="K83" s="181"/>
      <c r="L83" s="182"/>
      <c r="M83" s="181"/>
      <c r="N83" s="181"/>
      <c r="O83" s="182"/>
      <c r="P83" s="182"/>
      <c r="Q83" s="182"/>
      <c r="R83" s="182"/>
      <c r="S83" s="182"/>
    </row>
    <row r="84" spans="1:19" ht="12.75">
      <c r="A84" s="22" t="s">
        <v>47</v>
      </c>
      <c r="B84" s="179">
        <v>20</v>
      </c>
      <c r="C84" s="182"/>
      <c r="D84" s="182"/>
      <c r="E84" s="182"/>
      <c r="F84" s="182" t="s">
        <v>41</v>
      </c>
      <c r="G84" s="182" t="s">
        <v>41</v>
      </c>
      <c r="H84" s="182" t="s">
        <v>41</v>
      </c>
      <c r="I84" s="182"/>
      <c r="J84" s="182"/>
      <c r="K84" s="182" t="s">
        <v>41</v>
      </c>
      <c r="L84" s="182"/>
      <c r="M84" s="182" t="s">
        <v>41</v>
      </c>
      <c r="N84" s="182" t="s">
        <v>41</v>
      </c>
      <c r="O84" s="182"/>
      <c r="P84" s="182"/>
      <c r="Q84" s="182"/>
      <c r="R84" s="182"/>
      <c r="S84" s="182"/>
    </row>
    <row r="85" spans="1:19" ht="12.75">
      <c r="A85" s="33" t="s">
        <v>48</v>
      </c>
      <c r="B85" s="180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</row>
    <row r="86" spans="1:19" ht="12.75">
      <c r="A86" s="33" t="s">
        <v>49</v>
      </c>
      <c r="B86" s="181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</row>
    <row r="87" spans="1:19" ht="12.75">
      <c r="A87" s="22" t="s">
        <v>45</v>
      </c>
      <c r="B87" s="182">
        <v>21</v>
      </c>
      <c r="C87" s="182"/>
      <c r="D87" s="182"/>
      <c r="E87" s="182"/>
      <c r="F87" s="182" t="s">
        <v>41</v>
      </c>
      <c r="G87" s="182" t="s">
        <v>41</v>
      </c>
      <c r="H87" s="182" t="s">
        <v>41</v>
      </c>
      <c r="I87" s="182"/>
      <c r="J87" s="182"/>
      <c r="K87" s="182" t="s">
        <v>41</v>
      </c>
      <c r="L87" s="182"/>
      <c r="M87" s="182" t="s">
        <v>41</v>
      </c>
      <c r="N87" s="182" t="s">
        <v>41</v>
      </c>
      <c r="O87" s="182"/>
      <c r="P87" s="182"/>
      <c r="Q87" s="182"/>
      <c r="R87" s="182"/>
      <c r="S87" s="182"/>
    </row>
    <row r="88" spans="1:19" ht="12.75">
      <c r="A88" s="33" t="s">
        <v>66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</row>
    <row r="89" spans="1:19" ht="12.75">
      <c r="A89" s="29" t="s">
        <v>35</v>
      </c>
      <c r="B89" s="179">
        <v>22</v>
      </c>
      <c r="C89" s="182"/>
      <c r="D89" s="179" t="s">
        <v>41</v>
      </c>
      <c r="E89" s="179" t="s">
        <v>41</v>
      </c>
      <c r="F89" s="182"/>
      <c r="G89" s="182"/>
      <c r="H89" s="182"/>
      <c r="I89" s="182"/>
      <c r="J89" s="182"/>
      <c r="K89" s="179" t="s">
        <v>41</v>
      </c>
      <c r="L89" s="179" t="s">
        <v>41</v>
      </c>
      <c r="M89" s="182"/>
      <c r="N89" s="182"/>
      <c r="O89" s="182"/>
      <c r="P89" s="182"/>
      <c r="Q89" s="182"/>
      <c r="R89" s="182"/>
      <c r="S89" s="182"/>
    </row>
    <row r="90" spans="1:19" ht="12.75">
      <c r="A90" s="34" t="s">
        <v>67</v>
      </c>
      <c r="B90" s="180"/>
      <c r="C90" s="182"/>
      <c r="D90" s="180"/>
      <c r="E90" s="180"/>
      <c r="F90" s="182"/>
      <c r="G90" s="182"/>
      <c r="H90" s="182"/>
      <c r="I90" s="182"/>
      <c r="J90" s="182"/>
      <c r="K90" s="180"/>
      <c r="L90" s="180"/>
      <c r="M90" s="182"/>
      <c r="N90" s="182"/>
      <c r="O90" s="182"/>
      <c r="P90" s="182"/>
      <c r="Q90" s="182"/>
      <c r="R90" s="182"/>
      <c r="S90" s="182"/>
    </row>
    <row r="91" spans="1:19" ht="12.75">
      <c r="A91" s="30" t="s">
        <v>68</v>
      </c>
      <c r="B91" s="180"/>
      <c r="C91" s="182"/>
      <c r="D91" s="180"/>
      <c r="E91" s="180"/>
      <c r="F91" s="182"/>
      <c r="G91" s="182"/>
      <c r="H91" s="182"/>
      <c r="I91" s="182"/>
      <c r="J91" s="182"/>
      <c r="K91" s="180"/>
      <c r="L91" s="180"/>
      <c r="M91" s="182"/>
      <c r="N91" s="182"/>
      <c r="O91" s="182"/>
      <c r="P91" s="182"/>
      <c r="Q91" s="182"/>
      <c r="R91" s="182"/>
      <c r="S91" s="182"/>
    </row>
    <row r="92" spans="1:19" ht="12.75">
      <c r="A92" s="30" t="s">
        <v>69</v>
      </c>
      <c r="B92" s="180"/>
      <c r="C92" s="182"/>
      <c r="D92" s="180"/>
      <c r="E92" s="180"/>
      <c r="F92" s="182"/>
      <c r="G92" s="182"/>
      <c r="H92" s="182"/>
      <c r="I92" s="182"/>
      <c r="J92" s="182"/>
      <c r="K92" s="180"/>
      <c r="L92" s="180"/>
      <c r="M92" s="182"/>
      <c r="N92" s="182"/>
      <c r="O92" s="182"/>
      <c r="P92" s="182"/>
      <c r="Q92" s="182"/>
      <c r="R92" s="182"/>
      <c r="S92" s="182"/>
    </row>
    <row r="93" spans="1:19" ht="12.75">
      <c r="A93" s="30" t="s">
        <v>39</v>
      </c>
      <c r="B93" s="180"/>
      <c r="C93" s="182"/>
      <c r="D93" s="180"/>
      <c r="E93" s="180"/>
      <c r="F93" s="182"/>
      <c r="G93" s="182"/>
      <c r="H93" s="182"/>
      <c r="I93" s="182"/>
      <c r="J93" s="182"/>
      <c r="K93" s="180"/>
      <c r="L93" s="180"/>
      <c r="M93" s="182"/>
      <c r="N93" s="182"/>
      <c r="O93" s="182"/>
      <c r="P93" s="182"/>
      <c r="Q93" s="182"/>
      <c r="R93" s="182"/>
      <c r="S93" s="182"/>
    </row>
    <row r="94" spans="1:19" ht="12.75">
      <c r="A94" s="24" t="s">
        <v>40</v>
      </c>
      <c r="B94" s="181"/>
      <c r="C94" s="182"/>
      <c r="D94" s="181"/>
      <c r="E94" s="181"/>
      <c r="F94" s="182"/>
      <c r="G94" s="182"/>
      <c r="H94" s="182"/>
      <c r="I94" s="182"/>
      <c r="J94" s="182"/>
      <c r="K94" s="181"/>
      <c r="L94" s="181"/>
      <c r="M94" s="182"/>
      <c r="N94" s="182"/>
      <c r="O94" s="182"/>
      <c r="P94" s="182"/>
      <c r="Q94" s="182"/>
      <c r="R94" s="182"/>
      <c r="S94" s="182"/>
    </row>
    <row r="95" spans="1:19" ht="12.75">
      <c r="A95" s="29" t="s">
        <v>42</v>
      </c>
      <c r="B95" s="182">
        <v>23</v>
      </c>
      <c r="C95" s="182"/>
      <c r="D95" s="182" t="s">
        <v>41</v>
      </c>
      <c r="E95" s="182" t="s">
        <v>41</v>
      </c>
      <c r="F95" s="182"/>
      <c r="G95" s="182"/>
      <c r="H95" s="182"/>
      <c r="I95" s="182"/>
      <c r="J95" s="182"/>
      <c r="K95" s="182" t="s">
        <v>41</v>
      </c>
      <c r="L95" s="182" t="s">
        <v>41</v>
      </c>
      <c r="M95" s="182"/>
      <c r="N95" s="182"/>
      <c r="O95" s="182"/>
      <c r="P95" s="182"/>
      <c r="Q95" s="182"/>
      <c r="R95" s="182"/>
      <c r="S95" s="182"/>
    </row>
    <row r="96" spans="1:19" ht="12.75">
      <c r="A96" s="24" t="s">
        <v>40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</row>
    <row r="97" spans="1:19" ht="12.75">
      <c r="A97" s="29" t="s">
        <v>43</v>
      </c>
      <c r="B97" s="182">
        <v>24</v>
      </c>
      <c r="C97" s="182"/>
      <c r="D97" s="182" t="s">
        <v>41</v>
      </c>
      <c r="E97" s="182" t="s">
        <v>41</v>
      </c>
      <c r="F97" s="182"/>
      <c r="G97" s="182"/>
      <c r="H97" s="182"/>
      <c r="I97" s="182"/>
      <c r="J97" s="182"/>
      <c r="K97" s="182" t="s">
        <v>41</v>
      </c>
      <c r="L97" s="182" t="s">
        <v>41</v>
      </c>
      <c r="M97" s="182"/>
      <c r="N97" s="182"/>
      <c r="O97" s="182"/>
      <c r="P97" s="182"/>
      <c r="Q97" s="182"/>
      <c r="R97" s="182"/>
      <c r="S97" s="182"/>
    </row>
    <row r="98" spans="1:19" ht="12.75">
      <c r="A98" s="26" t="s">
        <v>44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</row>
    <row r="99" spans="1:19" ht="12.75">
      <c r="A99" s="22" t="s">
        <v>29</v>
      </c>
      <c r="B99" s="27"/>
      <c r="C99" s="182"/>
      <c r="D99" s="179" t="s">
        <v>41</v>
      </c>
      <c r="E99" s="179" t="s">
        <v>41</v>
      </c>
      <c r="F99" s="182"/>
      <c r="G99" s="182"/>
      <c r="H99" s="182"/>
      <c r="I99" s="182"/>
      <c r="J99" s="182"/>
      <c r="K99" s="179" t="s">
        <v>41</v>
      </c>
      <c r="L99" s="179" t="s">
        <v>41</v>
      </c>
      <c r="M99" s="182"/>
      <c r="N99" s="182"/>
      <c r="O99" s="182"/>
      <c r="P99" s="182"/>
      <c r="Q99" s="182"/>
      <c r="R99" s="182"/>
      <c r="S99" s="182"/>
    </row>
    <row r="100" spans="1:19" ht="12.75">
      <c r="A100" s="33" t="s">
        <v>45</v>
      </c>
      <c r="B100" s="28">
        <v>25</v>
      </c>
      <c r="C100" s="182"/>
      <c r="D100" s="180"/>
      <c r="E100" s="180"/>
      <c r="F100" s="182"/>
      <c r="G100" s="182"/>
      <c r="H100" s="182"/>
      <c r="I100" s="182"/>
      <c r="J100" s="182"/>
      <c r="K100" s="180"/>
      <c r="L100" s="180"/>
      <c r="M100" s="182"/>
      <c r="N100" s="182"/>
      <c r="O100" s="182"/>
      <c r="P100" s="182"/>
      <c r="Q100" s="182"/>
      <c r="R100" s="182"/>
      <c r="S100" s="182"/>
    </row>
    <row r="101" spans="1:19" ht="12.75">
      <c r="A101" s="33" t="s">
        <v>46</v>
      </c>
      <c r="B101" s="21"/>
      <c r="C101" s="182"/>
      <c r="D101" s="181"/>
      <c r="E101" s="181"/>
      <c r="F101" s="182"/>
      <c r="G101" s="182"/>
      <c r="H101" s="182"/>
      <c r="I101" s="182"/>
      <c r="J101" s="182"/>
      <c r="K101" s="181"/>
      <c r="L101" s="181"/>
      <c r="M101" s="182"/>
      <c r="N101" s="182"/>
      <c r="O101" s="182"/>
      <c r="P101" s="182"/>
      <c r="Q101" s="182"/>
      <c r="R101" s="182"/>
      <c r="S101" s="182"/>
    </row>
    <row r="102" spans="1:19" ht="12.75">
      <c r="A102" s="22" t="s">
        <v>47</v>
      </c>
      <c r="B102" s="182">
        <v>26</v>
      </c>
      <c r="C102" s="182"/>
      <c r="D102" s="182" t="s">
        <v>41</v>
      </c>
      <c r="E102" s="182" t="s">
        <v>41</v>
      </c>
      <c r="F102" s="182"/>
      <c r="G102" s="182"/>
      <c r="H102" s="182"/>
      <c r="I102" s="182"/>
      <c r="J102" s="182"/>
      <c r="K102" s="182" t="s">
        <v>41</v>
      </c>
      <c r="L102" s="182" t="s">
        <v>41</v>
      </c>
      <c r="M102" s="182"/>
      <c r="N102" s="182"/>
      <c r="O102" s="182"/>
      <c r="P102" s="182"/>
      <c r="Q102" s="182"/>
      <c r="R102" s="182"/>
      <c r="S102" s="182"/>
    </row>
    <row r="103" spans="1:19" ht="12.75">
      <c r="A103" s="33" t="s">
        <v>48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</row>
    <row r="104" spans="1:19" ht="12.75">
      <c r="A104" s="23" t="s">
        <v>49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</row>
    <row r="105" spans="1:19" ht="12.75">
      <c r="A105" s="29" t="s">
        <v>50</v>
      </c>
      <c r="B105" s="179">
        <v>27</v>
      </c>
      <c r="C105" s="182"/>
      <c r="D105" s="179" t="s">
        <v>41</v>
      </c>
      <c r="E105" s="179" t="s">
        <v>41</v>
      </c>
      <c r="F105" s="182"/>
      <c r="G105" s="182"/>
      <c r="H105" s="182"/>
      <c r="I105" s="182"/>
      <c r="J105" s="182"/>
      <c r="K105" s="179" t="s">
        <v>41</v>
      </c>
      <c r="L105" s="179" t="s">
        <v>41</v>
      </c>
      <c r="M105" s="182"/>
      <c r="N105" s="182"/>
      <c r="O105" s="182"/>
      <c r="P105" s="182"/>
      <c r="Q105" s="182"/>
      <c r="R105" s="182"/>
      <c r="S105" s="182"/>
    </row>
    <row r="106" spans="1:19" ht="12.75">
      <c r="A106" s="30" t="s">
        <v>51</v>
      </c>
      <c r="B106" s="180"/>
      <c r="C106" s="182"/>
      <c r="D106" s="180"/>
      <c r="E106" s="180"/>
      <c r="F106" s="182"/>
      <c r="G106" s="182"/>
      <c r="H106" s="182"/>
      <c r="I106" s="182"/>
      <c r="J106" s="182"/>
      <c r="K106" s="180"/>
      <c r="L106" s="180"/>
      <c r="M106" s="182"/>
      <c r="N106" s="182"/>
      <c r="O106" s="182"/>
      <c r="P106" s="182"/>
      <c r="Q106" s="182"/>
      <c r="R106" s="182"/>
      <c r="S106" s="182"/>
    </row>
    <row r="107" spans="1:19" ht="12.75">
      <c r="A107" s="30" t="s">
        <v>70</v>
      </c>
      <c r="B107" s="180"/>
      <c r="C107" s="182"/>
      <c r="D107" s="180"/>
      <c r="E107" s="180"/>
      <c r="F107" s="182"/>
      <c r="G107" s="182"/>
      <c r="H107" s="182"/>
      <c r="I107" s="182"/>
      <c r="J107" s="182"/>
      <c r="K107" s="180"/>
      <c r="L107" s="180"/>
      <c r="M107" s="182"/>
      <c r="N107" s="182"/>
      <c r="O107" s="182"/>
      <c r="P107" s="182"/>
      <c r="Q107" s="182"/>
      <c r="R107" s="182"/>
      <c r="S107" s="182"/>
    </row>
    <row r="108" spans="1:19" ht="12.75">
      <c r="A108" s="30" t="s">
        <v>54</v>
      </c>
      <c r="B108" s="180"/>
      <c r="C108" s="182"/>
      <c r="D108" s="180"/>
      <c r="E108" s="180"/>
      <c r="F108" s="182"/>
      <c r="G108" s="182"/>
      <c r="H108" s="182"/>
      <c r="I108" s="182"/>
      <c r="J108" s="182"/>
      <c r="K108" s="180"/>
      <c r="L108" s="180"/>
      <c r="M108" s="182"/>
      <c r="N108" s="182"/>
      <c r="O108" s="182"/>
      <c r="P108" s="182"/>
      <c r="Q108" s="182"/>
      <c r="R108" s="182"/>
      <c r="S108" s="182"/>
    </row>
    <row r="109" spans="1:19" ht="12.75">
      <c r="A109" s="30" t="s">
        <v>39</v>
      </c>
      <c r="B109" s="180"/>
      <c r="C109" s="182"/>
      <c r="D109" s="180"/>
      <c r="E109" s="180"/>
      <c r="F109" s="182"/>
      <c r="G109" s="182"/>
      <c r="H109" s="182"/>
      <c r="I109" s="182"/>
      <c r="J109" s="182"/>
      <c r="K109" s="180"/>
      <c r="L109" s="180"/>
      <c r="M109" s="182"/>
      <c r="N109" s="182"/>
      <c r="O109" s="182"/>
      <c r="P109" s="182"/>
      <c r="Q109" s="182"/>
      <c r="R109" s="182"/>
      <c r="S109" s="182"/>
    </row>
    <row r="110" spans="1:19" ht="12.75">
      <c r="A110" s="24" t="s">
        <v>40</v>
      </c>
      <c r="B110" s="181"/>
      <c r="C110" s="182"/>
      <c r="D110" s="181"/>
      <c r="E110" s="181"/>
      <c r="F110" s="182"/>
      <c r="G110" s="182"/>
      <c r="H110" s="182"/>
      <c r="I110" s="182"/>
      <c r="J110" s="182"/>
      <c r="K110" s="181"/>
      <c r="L110" s="181"/>
      <c r="M110" s="182"/>
      <c r="N110" s="182"/>
      <c r="O110" s="182"/>
      <c r="P110" s="182"/>
      <c r="Q110" s="182"/>
      <c r="R110" s="182"/>
      <c r="S110" s="182"/>
    </row>
    <row r="111" spans="1:19" ht="12.75">
      <c r="A111" s="29" t="s">
        <v>42</v>
      </c>
      <c r="B111" s="182">
        <v>28</v>
      </c>
      <c r="C111" s="182"/>
      <c r="D111" s="182" t="s">
        <v>41</v>
      </c>
      <c r="E111" s="182" t="s">
        <v>41</v>
      </c>
      <c r="F111" s="182"/>
      <c r="G111" s="182"/>
      <c r="H111" s="182"/>
      <c r="I111" s="182"/>
      <c r="J111" s="182"/>
      <c r="K111" s="182" t="s">
        <v>41</v>
      </c>
      <c r="L111" s="182" t="s">
        <v>41</v>
      </c>
      <c r="M111" s="182"/>
      <c r="N111" s="182"/>
      <c r="O111" s="182"/>
      <c r="P111" s="182"/>
      <c r="Q111" s="182"/>
      <c r="R111" s="182"/>
      <c r="S111" s="182"/>
    </row>
    <row r="112" spans="1:19" ht="12.75">
      <c r="A112" s="24" t="s">
        <v>40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</row>
    <row r="113" spans="1:19" ht="12.75">
      <c r="A113" s="29" t="s">
        <v>55</v>
      </c>
      <c r="B113" s="182">
        <v>29</v>
      </c>
      <c r="C113" s="182"/>
      <c r="D113" s="182" t="s">
        <v>41</v>
      </c>
      <c r="E113" s="182" t="s">
        <v>41</v>
      </c>
      <c r="F113" s="182"/>
      <c r="G113" s="182"/>
      <c r="H113" s="182"/>
      <c r="I113" s="182"/>
      <c r="J113" s="182"/>
      <c r="K113" s="182" t="s">
        <v>41</v>
      </c>
      <c r="L113" s="182" t="s">
        <v>41</v>
      </c>
      <c r="M113" s="182"/>
      <c r="N113" s="182"/>
      <c r="O113" s="182"/>
      <c r="P113" s="182"/>
      <c r="Q113" s="182"/>
      <c r="R113" s="182"/>
      <c r="S113" s="182"/>
    </row>
    <row r="114" spans="1:19" ht="12.75">
      <c r="A114" s="26" t="s">
        <v>56</v>
      </c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</row>
    <row r="115" spans="1:19" ht="12.75">
      <c r="A115" s="22" t="s">
        <v>29</v>
      </c>
      <c r="B115" s="179">
        <v>30</v>
      </c>
      <c r="C115" s="182"/>
      <c r="D115" s="179" t="s">
        <v>41</v>
      </c>
      <c r="E115" s="179" t="s">
        <v>41</v>
      </c>
      <c r="F115" s="182"/>
      <c r="G115" s="182"/>
      <c r="H115" s="182"/>
      <c r="I115" s="182"/>
      <c r="J115" s="182"/>
      <c r="K115" s="179" t="s">
        <v>41</v>
      </c>
      <c r="L115" s="179" t="s">
        <v>41</v>
      </c>
      <c r="M115" s="182"/>
      <c r="N115" s="182"/>
      <c r="O115" s="182"/>
      <c r="P115" s="182"/>
      <c r="Q115" s="182"/>
      <c r="R115" s="182"/>
      <c r="S115" s="182"/>
    </row>
    <row r="116" spans="1:19" ht="12.75">
      <c r="A116" s="33" t="s">
        <v>45</v>
      </c>
      <c r="B116" s="180"/>
      <c r="C116" s="182"/>
      <c r="D116" s="180"/>
      <c r="E116" s="180"/>
      <c r="F116" s="182"/>
      <c r="G116" s="182"/>
      <c r="H116" s="182"/>
      <c r="I116" s="182"/>
      <c r="J116" s="182"/>
      <c r="K116" s="180"/>
      <c r="L116" s="180"/>
      <c r="M116" s="182"/>
      <c r="N116" s="182"/>
      <c r="O116" s="182"/>
      <c r="P116" s="182"/>
      <c r="Q116" s="182"/>
      <c r="R116" s="182"/>
      <c r="S116" s="182"/>
    </row>
    <row r="117" spans="1:19" ht="12.75">
      <c r="A117" s="33" t="s">
        <v>46</v>
      </c>
      <c r="B117" s="181"/>
      <c r="C117" s="182"/>
      <c r="D117" s="181"/>
      <c r="E117" s="181"/>
      <c r="F117" s="182"/>
      <c r="G117" s="182"/>
      <c r="H117" s="182"/>
      <c r="I117" s="182"/>
      <c r="J117" s="182"/>
      <c r="K117" s="181"/>
      <c r="L117" s="181"/>
      <c r="M117" s="182"/>
      <c r="N117" s="182"/>
      <c r="O117" s="182"/>
      <c r="P117" s="182"/>
      <c r="Q117" s="182"/>
      <c r="R117" s="182"/>
      <c r="S117" s="182"/>
    </row>
    <row r="118" spans="1:19" ht="12.75">
      <c r="A118" s="22" t="s">
        <v>47</v>
      </c>
      <c r="B118" s="182">
        <v>31</v>
      </c>
      <c r="C118" s="182"/>
      <c r="D118" s="182" t="s">
        <v>41</v>
      </c>
      <c r="E118" s="182" t="s">
        <v>41</v>
      </c>
      <c r="F118" s="182"/>
      <c r="G118" s="182"/>
      <c r="H118" s="182"/>
      <c r="I118" s="182"/>
      <c r="J118" s="182"/>
      <c r="K118" s="182" t="s">
        <v>41</v>
      </c>
      <c r="L118" s="182" t="s">
        <v>41</v>
      </c>
      <c r="M118" s="182"/>
      <c r="N118" s="182"/>
      <c r="O118" s="182"/>
      <c r="P118" s="182"/>
      <c r="Q118" s="182"/>
      <c r="R118" s="182"/>
      <c r="S118" s="182"/>
    </row>
    <row r="119" spans="1:19" ht="12.75">
      <c r="A119" s="33" t="s">
        <v>48</v>
      </c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</row>
    <row r="120" spans="1:19" ht="12.75">
      <c r="A120" s="33" t="s">
        <v>49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</row>
    <row r="121" spans="1:19" ht="12.75">
      <c r="A121" s="29" t="s">
        <v>50</v>
      </c>
      <c r="B121" s="179">
        <v>32</v>
      </c>
      <c r="C121" s="182"/>
      <c r="D121" s="179" t="s">
        <v>41</v>
      </c>
      <c r="E121" s="179" t="s">
        <v>41</v>
      </c>
      <c r="F121" s="182"/>
      <c r="G121" s="182"/>
      <c r="H121" s="182"/>
      <c r="I121" s="182"/>
      <c r="J121" s="182"/>
      <c r="K121" s="179" t="s">
        <v>41</v>
      </c>
      <c r="L121" s="179" t="s">
        <v>41</v>
      </c>
      <c r="M121" s="182"/>
      <c r="N121" s="182"/>
      <c r="O121" s="182"/>
      <c r="P121" s="182"/>
      <c r="Q121" s="182"/>
      <c r="R121" s="182"/>
      <c r="S121" s="182"/>
    </row>
    <row r="122" spans="1:19" ht="12.75">
      <c r="A122" s="30" t="s">
        <v>51</v>
      </c>
      <c r="B122" s="180"/>
      <c r="C122" s="182"/>
      <c r="D122" s="180"/>
      <c r="E122" s="180"/>
      <c r="F122" s="182"/>
      <c r="G122" s="182"/>
      <c r="H122" s="182"/>
      <c r="I122" s="182"/>
      <c r="J122" s="182"/>
      <c r="K122" s="180"/>
      <c r="L122" s="180"/>
      <c r="M122" s="182"/>
      <c r="N122" s="182"/>
      <c r="O122" s="182"/>
      <c r="P122" s="182"/>
      <c r="Q122" s="182"/>
      <c r="R122" s="182"/>
      <c r="S122" s="182"/>
    </row>
    <row r="123" spans="1:19" ht="12.75">
      <c r="A123" s="30" t="s">
        <v>58</v>
      </c>
      <c r="B123" s="180"/>
      <c r="C123" s="182"/>
      <c r="D123" s="180"/>
      <c r="E123" s="180"/>
      <c r="F123" s="182"/>
      <c r="G123" s="182"/>
      <c r="H123" s="182"/>
      <c r="I123" s="182"/>
      <c r="J123" s="182"/>
      <c r="K123" s="180"/>
      <c r="L123" s="180"/>
      <c r="M123" s="182"/>
      <c r="N123" s="182"/>
      <c r="O123" s="182"/>
      <c r="P123" s="182"/>
      <c r="Q123" s="182"/>
      <c r="R123" s="182"/>
      <c r="S123" s="182"/>
    </row>
    <row r="124" spans="1:19" ht="12.75">
      <c r="A124" s="30" t="s">
        <v>71</v>
      </c>
      <c r="B124" s="180"/>
      <c r="C124" s="182"/>
      <c r="D124" s="180"/>
      <c r="E124" s="180"/>
      <c r="F124" s="182"/>
      <c r="G124" s="182"/>
      <c r="H124" s="182"/>
      <c r="I124" s="182"/>
      <c r="J124" s="182"/>
      <c r="K124" s="180"/>
      <c r="L124" s="180"/>
      <c r="M124" s="182"/>
      <c r="N124" s="182"/>
      <c r="O124" s="182"/>
      <c r="P124" s="182"/>
      <c r="Q124" s="182"/>
      <c r="R124" s="182"/>
      <c r="S124" s="182"/>
    </row>
    <row r="125" spans="1:19" ht="12.75">
      <c r="A125" s="30" t="s">
        <v>72</v>
      </c>
      <c r="B125" s="180"/>
      <c r="C125" s="182"/>
      <c r="D125" s="180"/>
      <c r="E125" s="180"/>
      <c r="F125" s="182"/>
      <c r="G125" s="182"/>
      <c r="H125" s="182"/>
      <c r="I125" s="182"/>
      <c r="J125" s="182"/>
      <c r="K125" s="180"/>
      <c r="L125" s="180"/>
      <c r="M125" s="182"/>
      <c r="N125" s="182"/>
      <c r="O125" s="182"/>
      <c r="P125" s="182"/>
      <c r="Q125" s="182"/>
      <c r="R125" s="182"/>
      <c r="S125" s="182"/>
    </row>
    <row r="126" spans="1:19" ht="12.75">
      <c r="A126" s="30" t="s">
        <v>39</v>
      </c>
      <c r="B126" s="180"/>
      <c r="C126" s="182"/>
      <c r="D126" s="180"/>
      <c r="E126" s="180"/>
      <c r="F126" s="182"/>
      <c r="G126" s="182"/>
      <c r="H126" s="182"/>
      <c r="I126" s="182"/>
      <c r="J126" s="182"/>
      <c r="K126" s="180"/>
      <c r="L126" s="180"/>
      <c r="M126" s="182"/>
      <c r="N126" s="182"/>
      <c r="O126" s="182"/>
      <c r="P126" s="182"/>
      <c r="Q126" s="182"/>
      <c r="R126" s="182"/>
      <c r="S126" s="182"/>
    </row>
    <row r="127" spans="1:19" ht="12.75">
      <c r="A127" s="24" t="s">
        <v>40</v>
      </c>
      <c r="B127" s="181"/>
      <c r="C127" s="182"/>
      <c r="D127" s="181"/>
      <c r="E127" s="181"/>
      <c r="F127" s="182"/>
      <c r="G127" s="182"/>
      <c r="H127" s="182"/>
      <c r="I127" s="182"/>
      <c r="J127" s="182"/>
      <c r="K127" s="181"/>
      <c r="L127" s="181"/>
      <c r="M127" s="182"/>
      <c r="N127" s="182"/>
      <c r="O127" s="182"/>
      <c r="P127" s="182"/>
      <c r="Q127" s="182"/>
      <c r="R127" s="182"/>
      <c r="S127" s="182"/>
    </row>
    <row r="128" spans="1:19" ht="12.75">
      <c r="A128" s="29" t="s">
        <v>42</v>
      </c>
      <c r="B128" s="182">
        <v>33</v>
      </c>
      <c r="C128" s="182"/>
      <c r="D128" s="182" t="s">
        <v>41</v>
      </c>
      <c r="E128" s="182" t="s">
        <v>41</v>
      </c>
      <c r="F128" s="182"/>
      <c r="G128" s="182"/>
      <c r="H128" s="182"/>
      <c r="I128" s="182"/>
      <c r="J128" s="182"/>
      <c r="K128" s="182" t="s">
        <v>41</v>
      </c>
      <c r="L128" s="182" t="s">
        <v>41</v>
      </c>
      <c r="M128" s="182"/>
      <c r="N128" s="182"/>
      <c r="O128" s="182"/>
      <c r="P128" s="182"/>
      <c r="Q128" s="182"/>
      <c r="R128" s="182"/>
      <c r="S128" s="182"/>
    </row>
    <row r="129" spans="1:19" ht="12.75">
      <c r="A129" s="24" t="s">
        <v>40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</row>
    <row r="130" spans="1:19" ht="12.75">
      <c r="A130" s="29" t="s">
        <v>55</v>
      </c>
      <c r="B130" s="182">
        <v>34</v>
      </c>
      <c r="C130" s="182"/>
      <c r="D130" s="182" t="s">
        <v>41</v>
      </c>
      <c r="E130" s="182" t="s">
        <v>41</v>
      </c>
      <c r="F130" s="182"/>
      <c r="G130" s="182"/>
      <c r="H130" s="182"/>
      <c r="I130" s="182"/>
      <c r="J130" s="182"/>
      <c r="K130" s="182" t="s">
        <v>41</v>
      </c>
      <c r="L130" s="182" t="s">
        <v>41</v>
      </c>
      <c r="M130" s="182"/>
      <c r="N130" s="182"/>
      <c r="O130" s="182"/>
      <c r="P130" s="182"/>
      <c r="Q130" s="182"/>
      <c r="R130" s="182"/>
      <c r="S130" s="182"/>
    </row>
    <row r="131" spans="1:19" ht="12.75">
      <c r="A131" s="26" t="s">
        <v>56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</row>
    <row r="132" spans="1:19" ht="12.75">
      <c r="A132" s="22" t="s">
        <v>29</v>
      </c>
      <c r="B132" s="179">
        <v>35</v>
      </c>
      <c r="C132" s="182"/>
      <c r="D132" s="179" t="s">
        <v>41</v>
      </c>
      <c r="E132" s="179" t="s">
        <v>41</v>
      </c>
      <c r="F132" s="182"/>
      <c r="G132" s="182"/>
      <c r="H132" s="182"/>
      <c r="I132" s="182"/>
      <c r="J132" s="182"/>
      <c r="K132" s="179" t="s">
        <v>41</v>
      </c>
      <c r="L132" s="179" t="s">
        <v>41</v>
      </c>
      <c r="M132" s="182"/>
      <c r="N132" s="182"/>
      <c r="O132" s="182"/>
      <c r="P132" s="182"/>
      <c r="Q132" s="182"/>
      <c r="R132" s="182"/>
      <c r="S132" s="182"/>
    </row>
    <row r="133" spans="1:19" ht="12.75">
      <c r="A133" s="33" t="s">
        <v>45</v>
      </c>
      <c r="B133" s="180"/>
      <c r="C133" s="182"/>
      <c r="D133" s="180"/>
      <c r="E133" s="180"/>
      <c r="F133" s="182"/>
      <c r="G133" s="182"/>
      <c r="H133" s="182"/>
      <c r="I133" s="182"/>
      <c r="J133" s="182"/>
      <c r="K133" s="180"/>
      <c r="L133" s="180"/>
      <c r="M133" s="182"/>
      <c r="N133" s="182"/>
      <c r="O133" s="182"/>
      <c r="P133" s="182"/>
      <c r="Q133" s="182"/>
      <c r="R133" s="182"/>
      <c r="S133" s="182"/>
    </row>
    <row r="134" spans="1:19" ht="12.75">
      <c r="A134" s="33" t="s">
        <v>46</v>
      </c>
      <c r="B134" s="181"/>
      <c r="C134" s="182"/>
      <c r="D134" s="181"/>
      <c r="E134" s="181"/>
      <c r="F134" s="182"/>
      <c r="G134" s="182"/>
      <c r="H134" s="182"/>
      <c r="I134" s="182"/>
      <c r="J134" s="182"/>
      <c r="K134" s="181"/>
      <c r="L134" s="181"/>
      <c r="M134" s="182"/>
      <c r="N134" s="182"/>
      <c r="O134" s="182"/>
      <c r="P134" s="182"/>
      <c r="Q134" s="182"/>
      <c r="R134" s="182"/>
      <c r="S134" s="182"/>
    </row>
    <row r="135" spans="1:19" ht="12.75">
      <c r="A135" s="22" t="s">
        <v>47</v>
      </c>
      <c r="B135" s="179">
        <v>36</v>
      </c>
      <c r="C135" s="182"/>
      <c r="D135" s="182" t="s">
        <v>41</v>
      </c>
      <c r="E135" s="182" t="s">
        <v>41</v>
      </c>
      <c r="F135" s="182"/>
      <c r="G135" s="182"/>
      <c r="H135" s="182"/>
      <c r="I135" s="182"/>
      <c r="J135" s="182"/>
      <c r="K135" s="182" t="s">
        <v>41</v>
      </c>
      <c r="L135" s="182" t="s">
        <v>41</v>
      </c>
      <c r="M135" s="182"/>
      <c r="N135" s="182"/>
      <c r="O135" s="182"/>
      <c r="P135" s="182"/>
      <c r="Q135" s="182"/>
      <c r="R135" s="182"/>
      <c r="S135" s="182"/>
    </row>
    <row r="136" spans="1:19" ht="12.75">
      <c r="A136" s="33" t="s">
        <v>48</v>
      </c>
      <c r="B136" s="180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</row>
    <row r="137" spans="1:19" ht="12.75">
      <c r="A137" s="33" t="s">
        <v>49</v>
      </c>
      <c r="B137" s="181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</row>
    <row r="138" spans="1:19" ht="12.75">
      <c r="A138" s="29" t="s">
        <v>50</v>
      </c>
      <c r="B138" s="179">
        <v>37</v>
      </c>
      <c r="C138" s="182"/>
      <c r="D138" s="179" t="s">
        <v>41</v>
      </c>
      <c r="E138" s="179" t="s">
        <v>41</v>
      </c>
      <c r="F138" s="182"/>
      <c r="G138" s="182"/>
      <c r="H138" s="182"/>
      <c r="I138" s="182"/>
      <c r="J138" s="182"/>
      <c r="K138" s="179" t="s">
        <v>41</v>
      </c>
      <c r="L138" s="179" t="s">
        <v>41</v>
      </c>
      <c r="M138" s="182"/>
      <c r="N138" s="182"/>
      <c r="O138" s="182"/>
      <c r="P138" s="182"/>
      <c r="Q138" s="182"/>
      <c r="R138" s="182"/>
      <c r="S138" s="182"/>
    </row>
    <row r="139" spans="1:19" ht="12.75">
      <c r="A139" s="30" t="s">
        <v>51</v>
      </c>
      <c r="B139" s="180"/>
      <c r="C139" s="182"/>
      <c r="D139" s="180"/>
      <c r="E139" s="180"/>
      <c r="F139" s="182"/>
      <c r="G139" s="182"/>
      <c r="H139" s="182"/>
      <c r="I139" s="182"/>
      <c r="J139" s="182"/>
      <c r="K139" s="180"/>
      <c r="L139" s="180"/>
      <c r="M139" s="182"/>
      <c r="N139" s="182"/>
      <c r="O139" s="182"/>
      <c r="P139" s="182"/>
      <c r="Q139" s="182"/>
      <c r="R139" s="182"/>
      <c r="S139" s="182"/>
    </row>
    <row r="140" spans="1:19" ht="12.75">
      <c r="A140" s="30" t="s">
        <v>73</v>
      </c>
      <c r="B140" s="180"/>
      <c r="C140" s="182"/>
      <c r="D140" s="180"/>
      <c r="E140" s="180"/>
      <c r="F140" s="182"/>
      <c r="G140" s="182"/>
      <c r="H140" s="182"/>
      <c r="I140" s="182"/>
      <c r="J140" s="182"/>
      <c r="K140" s="180"/>
      <c r="L140" s="180"/>
      <c r="M140" s="182"/>
      <c r="N140" s="182"/>
      <c r="O140" s="182"/>
      <c r="P140" s="182"/>
      <c r="Q140" s="182"/>
      <c r="R140" s="182"/>
      <c r="S140" s="182"/>
    </row>
    <row r="141" spans="1:19" ht="12.75">
      <c r="A141" s="30" t="s">
        <v>54</v>
      </c>
      <c r="B141" s="180"/>
      <c r="C141" s="182"/>
      <c r="D141" s="180"/>
      <c r="E141" s="180"/>
      <c r="F141" s="182"/>
      <c r="G141" s="182"/>
      <c r="H141" s="182"/>
      <c r="I141" s="182"/>
      <c r="J141" s="182"/>
      <c r="K141" s="180"/>
      <c r="L141" s="180"/>
      <c r="M141" s="182"/>
      <c r="N141" s="182"/>
      <c r="O141" s="182"/>
      <c r="P141" s="182"/>
      <c r="Q141" s="182"/>
      <c r="R141" s="182"/>
      <c r="S141" s="182"/>
    </row>
    <row r="142" spans="1:19" ht="12.75">
      <c r="A142" s="30" t="s">
        <v>39</v>
      </c>
      <c r="B142" s="180"/>
      <c r="C142" s="182"/>
      <c r="D142" s="180"/>
      <c r="E142" s="180"/>
      <c r="F142" s="182"/>
      <c r="G142" s="182"/>
      <c r="H142" s="182"/>
      <c r="I142" s="182"/>
      <c r="J142" s="182"/>
      <c r="K142" s="180"/>
      <c r="L142" s="180"/>
      <c r="M142" s="182"/>
      <c r="N142" s="182"/>
      <c r="O142" s="182"/>
      <c r="P142" s="182"/>
      <c r="Q142" s="182"/>
      <c r="R142" s="182"/>
      <c r="S142" s="182"/>
    </row>
    <row r="143" spans="1:19" ht="12.75">
      <c r="A143" s="24" t="s">
        <v>40</v>
      </c>
      <c r="B143" s="181"/>
      <c r="C143" s="182"/>
      <c r="D143" s="181"/>
      <c r="E143" s="181"/>
      <c r="F143" s="182"/>
      <c r="G143" s="182"/>
      <c r="H143" s="182"/>
      <c r="I143" s="182"/>
      <c r="J143" s="182"/>
      <c r="K143" s="181"/>
      <c r="L143" s="181"/>
      <c r="M143" s="182"/>
      <c r="N143" s="182"/>
      <c r="O143" s="182"/>
      <c r="P143" s="182"/>
      <c r="Q143" s="182"/>
      <c r="R143" s="182"/>
      <c r="S143" s="182"/>
    </row>
    <row r="144" spans="1:19" ht="12.75">
      <c r="A144" s="29" t="s">
        <v>42</v>
      </c>
      <c r="B144" s="182">
        <v>38</v>
      </c>
      <c r="C144" s="182"/>
      <c r="D144" s="182" t="s">
        <v>41</v>
      </c>
      <c r="E144" s="182" t="s">
        <v>41</v>
      </c>
      <c r="F144" s="182"/>
      <c r="G144" s="182"/>
      <c r="H144" s="182"/>
      <c r="I144" s="182"/>
      <c r="J144" s="182"/>
      <c r="K144" s="182" t="s">
        <v>41</v>
      </c>
      <c r="L144" s="182" t="s">
        <v>41</v>
      </c>
      <c r="M144" s="182"/>
      <c r="N144" s="182"/>
      <c r="O144" s="182"/>
      <c r="P144" s="182"/>
      <c r="Q144" s="182"/>
      <c r="R144" s="182"/>
      <c r="S144" s="182"/>
    </row>
    <row r="145" spans="1:19" ht="12.75">
      <c r="A145" s="24" t="s">
        <v>40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</row>
    <row r="146" spans="1:19" ht="12.75">
      <c r="A146" s="29" t="s">
        <v>55</v>
      </c>
      <c r="B146" s="179">
        <v>39</v>
      </c>
      <c r="C146" s="182"/>
      <c r="D146" s="182" t="s">
        <v>41</v>
      </c>
      <c r="E146" s="182" t="s">
        <v>41</v>
      </c>
      <c r="F146" s="182"/>
      <c r="G146" s="182"/>
      <c r="H146" s="182"/>
      <c r="I146" s="182"/>
      <c r="J146" s="182"/>
      <c r="K146" s="182" t="s">
        <v>41</v>
      </c>
      <c r="L146" s="182" t="s">
        <v>41</v>
      </c>
      <c r="M146" s="182"/>
      <c r="N146" s="182"/>
      <c r="O146" s="182"/>
      <c r="P146" s="182"/>
      <c r="Q146" s="182"/>
      <c r="R146" s="182"/>
      <c r="S146" s="182"/>
    </row>
    <row r="147" spans="1:19" ht="12.75">
      <c r="A147" s="26" t="s">
        <v>56</v>
      </c>
      <c r="B147" s="181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</row>
    <row r="148" spans="1:19" ht="12.75">
      <c r="A148" s="22" t="s">
        <v>29</v>
      </c>
      <c r="B148" s="179">
        <v>40</v>
      </c>
      <c r="C148" s="182"/>
      <c r="D148" s="179" t="s">
        <v>41</v>
      </c>
      <c r="E148" s="179" t="s">
        <v>41</v>
      </c>
      <c r="F148" s="182"/>
      <c r="G148" s="182"/>
      <c r="H148" s="182"/>
      <c r="I148" s="182"/>
      <c r="J148" s="182"/>
      <c r="K148" s="179" t="s">
        <v>41</v>
      </c>
      <c r="L148" s="179" t="s">
        <v>41</v>
      </c>
      <c r="M148" s="182"/>
      <c r="N148" s="182"/>
      <c r="O148" s="182"/>
      <c r="P148" s="182"/>
      <c r="Q148" s="182"/>
      <c r="R148" s="182"/>
      <c r="S148" s="182"/>
    </row>
    <row r="149" spans="1:19" ht="12.75">
      <c r="A149" s="33" t="s">
        <v>45</v>
      </c>
      <c r="B149" s="180"/>
      <c r="C149" s="182"/>
      <c r="D149" s="180"/>
      <c r="E149" s="180"/>
      <c r="F149" s="182"/>
      <c r="G149" s="182"/>
      <c r="H149" s="182"/>
      <c r="I149" s="182"/>
      <c r="J149" s="182"/>
      <c r="K149" s="180"/>
      <c r="L149" s="180"/>
      <c r="M149" s="182"/>
      <c r="N149" s="182"/>
      <c r="O149" s="182"/>
      <c r="P149" s="182"/>
      <c r="Q149" s="182"/>
      <c r="R149" s="182"/>
      <c r="S149" s="182"/>
    </row>
    <row r="150" spans="1:19" ht="12.75">
      <c r="A150" s="33" t="s">
        <v>46</v>
      </c>
      <c r="B150" s="181"/>
      <c r="C150" s="182"/>
      <c r="D150" s="181"/>
      <c r="E150" s="181"/>
      <c r="F150" s="182"/>
      <c r="G150" s="182"/>
      <c r="H150" s="182"/>
      <c r="I150" s="182"/>
      <c r="J150" s="182"/>
      <c r="K150" s="181"/>
      <c r="L150" s="181"/>
      <c r="M150" s="182"/>
      <c r="N150" s="182"/>
      <c r="O150" s="182"/>
      <c r="P150" s="182"/>
      <c r="Q150" s="182"/>
      <c r="R150" s="182"/>
      <c r="S150" s="182"/>
    </row>
    <row r="151" spans="1:19" ht="12.75">
      <c r="A151" s="22" t="s">
        <v>47</v>
      </c>
      <c r="B151" s="179">
        <v>41</v>
      </c>
      <c r="C151" s="182"/>
      <c r="D151" s="182" t="s">
        <v>41</v>
      </c>
      <c r="E151" s="182" t="s">
        <v>41</v>
      </c>
      <c r="F151" s="182"/>
      <c r="G151" s="182"/>
      <c r="H151" s="182"/>
      <c r="I151" s="182"/>
      <c r="J151" s="182"/>
      <c r="K151" s="182" t="s">
        <v>41</v>
      </c>
      <c r="L151" s="182" t="s">
        <v>41</v>
      </c>
      <c r="M151" s="182"/>
      <c r="N151" s="182"/>
      <c r="O151" s="182"/>
      <c r="P151" s="182"/>
      <c r="Q151" s="182"/>
      <c r="R151" s="182"/>
      <c r="S151" s="182"/>
    </row>
    <row r="152" spans="1:19" ht="12.75">
      <c r="A152" s="33" t="s">
        <v>48</v>
      </c>
      <c r="B152" s="180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</row>
    <row r="153" spans="1:19" ht="12.75">
      <c r="A153" s="33" t="s">
        <v>49</v>
      </c>
      <c r="B153" s="181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</row>
    <row r="154" spans="1:19" ht="12.75">
      <c r="A154" s="29" t="s">
        <v>50</v>
      </c>
      <c r="B154" s="179">
        <v>42</v>
      </c>
      <c r="C154" s="182"/>
      <c r="D154" s="179" t="s">
        <v>41</v>
      </c>
      <c r="E154" s="179" t="s">
        <v>41</v>
      </c>
      <c r="F154" s="182"/>
      <c r="G154" s="182"/>
      <c r="H154" s="182"/>
      <c r="I154" s="182"/>
      <c r="J154" s="182"/>
      <c r="K154" s="179" t="s">
        <v>41</v>
      </c>
      <c r="L154" s="179" t="s">
        <v>41</v>
      </c>
      <c r="M154" s="182"/>
      <c r="N154" s="182"/>
      <c r="O154" s="182"/>
      <c r="P154" s="182"/>
      <c r="Q154" s="182"/>
      <c r="R154" s="182"/>
      <c r="S154" s="182"/>
    </row>
    <row r="155" spans="1:19" ht="12.75">
      <c r="A155" s="30" t="s">
        <v>51</v>
      </c>
      <c r="B155" s="180"/>
      <c r="C155" s="182"/>
      <c r="D155" s="180"/>
      <c r="E155" s="180"/>
      <c r="F155" s="182"/>
      <c r="G155" s="182"/>
      <c r="H155" s="182"/>
      <c r="I155" s="182"/>
      <c r="J155" s="182"/>
      <c r="K155" s="180"/>
      <c r="L155" s="180"/>
      <c r="M155" s="182"/>
      <c r="N155" s="182"/>
      <c r="O155" s="182"/>
      <c r="P155" s="182"/>
      <c r="Q155" s="182"/>
      <c r="R155" s="182"/>
      <c r="S155" s="182"/>
    </row>
    <row r="156" spans="1:19" ht="12.75">
      <c r="A156" s="30" t="s">
        <v>74</v>
      </c>
      <c r="B156" s="180"/>
      <c r="C156" s="182"/>
      <c r="D156" s="180"/>
      <c r="E156" s="180"/>
      <c r="F156" s="182"/>
      <c r="G156" s="182"/>
      <c r="H156" s="182"/>
      <c r="I156" s="182"/>
      <c r="J156" s="182"/>
      <c r="K156" s="180"/>
      <c r="L156" s="180"/>
      <c r="M156" s="182"/>
      <c r="N156" s="182"/>
      <c r="O156" s="182"/>
      <c r="P156" s="182"/>
      <c r="Q156" s="182"/>
      <c r="R156" s="182"/>
      <c r="S156" s="182"/>
    </row>
    <row r="157" spans="1:19" ht="12.75">
      <c r="A157" s="30" t="s">
        <v>54</v>
      </c>
      <c r="B157" s="180"/>
      <c r="C157" s="182"/>
      <c r="D157" s="180"/>
      <c r="E157" s="180"/>
      <c r="F157" s="182"/>
      <c r="G157" s="182"/>
      <c r="H157" s="182"/>
      <c r="I157" s="182"/>
      <c r="J157" s="182"/>
      <c r="K157" s="180"/>
      <c r="L157" s="180"/>
      <c r="M157" s="182"/>
      <c r="N157" s="182"/>
      <c r="O157" s="182"/>
      <c r="P157" s="182"/>
      <c r="Q157" s="182"/>
      <c r="R157" s="182"/>
      <c r="S157" s="182"/>
    </row>
    <row r="158" spans="1:19" ht="12.75">
      <c r="A158" s="30" t="s">
        <v>39</v>
      </c>
      <c r="B158" s="180"/>
      <c r="C158" s="182"/>
      <c r="D158" s="180"/>
      <c r="E158" s="180"/>
      <c r="F158" s="182"/>
      <c r="G158" s="182"/>
      <c r="H158" s="182"/>
      <c r="I158" s="182"/>
      <c r="J158" s="182"/>
      <c r="K158" s="180"/>
      <c r="L158" s="180"/>
      <c r="M158" s="182"/>
      <c r="N158" s="182"/>
      <c r="O158" s="182"/>
      <c r="P158" s="182"/>
      <c r="Q158" s="182"/>
      <c r="R158" s="182"/>
      <c r="S158" s="182"/>
    </row>
    <row r="159" spans="1:19" ht="12.75">
      <c r="A159" s="24" t="s">
        <v>40</v>
      </c>
      <c r="B159" s="181"/>
      <c r="C159" s="182"/>
      <c r="D159" s="181"/>
      <c r="E159" s="181"/>
      <c r="F159" s="182"/>
      <c r="G159" s="182"/>
      <c r="H159" s="182"/>
      <c r="I159" s="182"/>
      <c r="J159" s="182"/>
      <c r="K159" s="181"/>
      <c r="L159" s="181"/>
      <c r="M159" s="182"/>
      <c r="N159" s="182"/>
      <c r="O159" s="182"/>
      <c r="P159" s="182"/>
      <c r="Q159" s="182"/>
      <c r="R159" s="182"/>
      <c r="S159" s="182"/>
    </row>
    <row r="160" spans="1:19" ht="12.75">
      <c r="A160" s="29" t="s">
        <v>42</v>
      </c>
      <c r="B160" s="182">
        <v>43</v>
      </c>
      <c r="C160" s="182"/>
      <c r="D160" s="182" t="s">
        <v>41</v>
      </c>
      <c r="E160" s="182" t="s">
        <v>41</v>
      </c>
      <c r="F160" s="182"/>
      <c r="G160" s="182"/>
      <c r="H160" s="182"/>
      <c r="I160" s="182"/>
      <c r="J160" s="182"/>
      <c r="K160" s="182" t="s">
        <v>41</v>
      </c>
      <c r="L160" s="182" t="s">
        <v>41</v>
      </c>
      <c r="M160" s="182"/>
      <c r="N160" s="182"/>
      <c r="O160" s="182"/>
      <c r="P160" s="182"/>
      <c r="Q160" s="182"/>
      <c r="R160" s="182"/>
      <c r="S160" s="182"/>
    </row>
    <row r="161" spans="1:19" ht="12.75">
      <c r="A161" s="24" t="s">
        <v>40</v>
      </c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</row>
    <row r="162" spans="1:19" ht="12.75">
      <c r="A162" s="29" t="s">
        <v>55</v>
      </c>
      <c r="B162" s="182">
        <v>44</v>
      </c>
      <c r="C162" s="182"/>
      <c r="D162" s="182" t="s">
        <v>41</v>
      </c>
      <c r="E162" s="182" t="s">
        <v>41</v>
      </c>
      <c r="F162" s="182"/>
      <c r="G162" s="182"/>
      <c r="H162" s="182"/>
      <c r="I162" s="182"/>
      <c r="J162" s="182"/>
      <c r="K162" s="182" t="s">
        <v>41</v>
      </c>
      <c r="L162" s="182" t="s">
        <v>41</v>
      </c>
      <c r="M162" s="182"/>
      <c r="N162" s="182"/>
      <c r="O162" s="182"/>
      <c r="P162" s="182"/>
      <c r="Q162" s="182"/>
      <c r="R162" s="182"/>
      <c r="S162" s="182"/>
    </row>
    <row r="163" spans="1:19" ht="12.75">
      <c r="A163" s="26" t="s">
        <v>56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</row>
    <row r="164" spans="1:19" ht="12.75">
      <c r="A164" s="22" t="s">
        <v>29</v>
      </c>
      <c r="B164" s="27"/>
      <c r="C164" s="182"/>
      <c r="D164" s="179" t="s">
        <v>41</v>
      </c>
      <c r="E164" s="179" t="s">
        <v>41</v>
      </c>
      <c r="F164" s="182"/>
      <c r="G164" s="182"/>
      <c r="H164" s="182"/>
      <c r="I164" s="182"/>
      <c r="J164" s="182"/>
      <c r="K164" s="179" t="s">
        <v>41</v>
      </c>
      <c r="L164" s="179" t="s">
        <v>41</v>
      </c>
      <c r="M164" s="182"/>
      <c r="N164" s="182"/>
      <c r="O164" s="182"/>
      <c r="P164" s="182"/>
      <c r="Q164" s="182"/>
      <c r="R164" s="182"/>
      <c r="S164" s="182"/>
    </row>
    <row r="165" spans="1:19" ht="12.75">
      <c r="A165" s="33" t="s">
        <v>45</v>
      </c>
      <c r="B165" s="28">
        <v>45</v>
      </c>
      <c r="C165" s="182"/>
      <c r="D165" s="180"/>
      <c r="E165" s="180"/>
      <c r="F165" s="182"/>
      <c r="G165" s="182"/>
      <c r="H165" s="182"/>
      <c r="I165" s="182"/>
      <c r="J165" s="182"/>
      <c r="K165" s="180"/>
      <c r="L165" s="180"/>
      <c r="M165" s="182"/>
      <c r="N165" s="182"/>
      <c r="O165" s="182"/>
      <c r="P165" s="182"/>
      <c r="Q165" s="182"/>
      <c r="R165" s="182"/>
      <c r="S165" s="182"/>
    </row>
    <row r="166" spans="1:19" ht="12.75">
      <c r="A166" s="33" t="s">
        <v>46</v>
      </c>
      <c r="B166" s="21"/>
      <c r="C166" s="182"/>
      <c r="D166" s="181"/>
      <c r="E166" s="181"/>
      <c r="F166" s="182"/>
      <c r="G166" s="182"/>
      <c r="H166" s="182"/>
      <c r="I166" s="182"/>
      <c r="J166" s="182"/>
      <c r="K166" s="181"/>
      <c r="L166" s="181"/>
      <c r="M166" s="182"/>
      <c r="N166" s="182"/>
      <c r="O166" s="182"/>
      <c r="P166" s="182"/>
      <c r="Q166" s="182"/>
      <c r="R166" s="182"/>
      <c r="S166" s="182"/>
    </row>
    <row r="167" spans="1:19" ht="12.75">
      <c r="A167" s="22" t="s">
        <v>47</v>
      </c>
      <c r="B167" s="179">
        <v>46</v>
      </c>
      <c r="C167" s="182"/>
      <c r="D167" s="182" t="s">
        <v>41</v>
      </c>
      <c r="E167" s="182" t="s">
        <v>41</v>
      </c>
      <c r="F167" s="182"/>
      <c r="G167" s="182"/>
      <c r="H167" s="182"/>
      <c r="I167" s="182"/>
      <c r="J167" s="182"/>
      <c r="K167" s="182" t="s">
        <v>41</v>
      </c>
      <c r="L167" s="182" t="s">
        <v>41</v>
      </c>
      <c r="M167" s="182"/>
      <c r="N167" s="182"/>
      <c r="O167" s="182"/>
      <c r="P167" s="182"/>
      <c r="Q167" s="182"/>
      <c r="R167" s="182"/>
      <c r="S167" s="182"/>
    </row>
    <row r="168" spans="1:19" ht="12.75">
      <c r="A168" s="33" t="s">
        <v>48</v>
      </c>
      <c r="B168" s="180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</row>
    <row r="169" spans="1:19" ht="12.75">
      <c r="A169" s="33" t="s">
        <v>49</v>
      </c>
      <c r="B169" s="181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</row>
    <row r="170" spans="1:19" ht="12.75">
      <c r="A170" s="29" t="s">
        <v>50</v>
      </c>
      <c r="B170" s="179">
        <v>47</v>
      </c>
      <c r="C170" s="182"/>
      <c r="D170" s="179" t="s">
        <v>41</v>
      </c>
      <c r="E170" s="179" t="s">
        <v>41</v>
      </c>
      <c r="F170" s="182"/>
      <c r="G170" s="182"/>
      <c r="H170" s="182"/>
      <c r="I170" s="182"/>
      <c r="J170" s="182"/>
      <c r="K170" s="179" t="s">
        <v>41</v>
      </c>
      <c r="L170" s="179" t="s">
        <v>41</v>
      </c>
      <c r="M170" s="182"/>
      <c r="N170" s="182"/>
      <c r="O170" s="182"/>
      <c r="P170" s="182"/>
      <c r="Q170" s="182"/>
      <c r="R170" s="182"/>
      <c r="S170" s="182"/>
    </row>
    <row r="171" spans="1:19" ht="12.75">
      <c r="A171" s="30" t="s">
        <v>75</v>
      </c>
      <c r="B171" s="180"/>
      <c r="C171" s="182"/>
      <c r="D171" s="180"/>
      <c r="E171" s="180"/>
      <c r="F171" s="182"/>
      <c r="G171" s="182"/>
      <c r="H171" s="182"/>
      <c r="I171" s="182"/>
      <c r="J171" s="182"/>
      <c r="K171" s="180"/>
      <c r="L171" s="180"/>
      <c r="M171" s="182"/>
      <c r="N171" s="182"/>
      <c r="O171" s="182"/>
      <c r="P171" s="182"/>
      <c r="Q171" s="182"/>
      <c r="R171" s="182"/>
      <c r="S171" s="182"/>
    </row>
    <row r="172" spans="1:19" ht="12.75">
      <c r="A172" s="30" t="s">
        <v>76</v>
      </c>
      <c r="B172" s="180"/>
      <c r="C172" s="182"/>
      <c r="D172" s="180"/>
      <c r="E172" s="180"/>
      <c r="F172" s="182"/>
      <c r="G172" s="182"/>
      <c r="H172" s="182"/>
      <c r="I172" s="182"/>
      <c r="J172" s="182"/>
      <c r="K172" s="180"/>
      <c r="L172" s="180"/>
      <c r="M172" s="182"/>
      <c r="N172" s="182"/>
      <c r="O172" s="182"/>
      <c r="P172" s="182"/>
      <c r="Q172" s="182"/>
      <c r="R172" s="182"/>
      <c r="S172" s="182"/>
    </row>
    <row r="173" spans="1:19" ht="12.75">
      <c r="A173" s="30" t="s">
        <v>54</v>
      </c>
      <c r="B173" s="180"/>
      <c r="C173" s="182"/>
      <c r="D173" s="180"/>
      <c r="E173" s="180"/>
      <c r="F173" s="182"/>
      <c r="G173" s="182"/>
      <c r="H173" s="182"/>
      <c r="I173" s="182"/>
      <c r="J173" s="182"/>
      <c r="K173" s="180"/>
      <c r="L173" s="180"/>
      <c r="M173" s="182"/>
      <c r="N173" s="182"/>
      <c r="O173" s="182"/>
      <c r="P173" s="182"/>
      <c r="Q173" s="182"/>
      <c r="R173" s="182"/>
      <c r="S173" s="182"/>
    </row>
    <row r="174" spans="1:19" ht="12.75">
      <c r="A174" s="30" t="s">
        <v>39</v>
      </c>
      <c r="B174" s="180"/>
      <c r="C174" s="182"/>
      <c r="D174" s="180"/>
      <c r="E174" s="180"/>
      <c r="F174" s="182"/>
      <c r="G174" s="182"/>
      <c r="H174" s="182"/>
      <c r="I174" s="182"/>
      <c r="J174" s="182"/>
      <c r="K174" s="180"/>
      <c r="L174" s="180"/>
      <c r="M174" s="182"/>
      <c r="N174" s="182"/>
      <c r="O174" s="182"/>
      <c r="P174" s="182"/>
      <c r="Q174" s="182"/>
      <c r="R174" s="182"/>
      <c r="S174" s="182"/>
    </row>
    <row r="175" spans="1:19" ht="12.75">
      <c r="A175" s="24" t="s">
        <v>40</v>
      </c>
      <c r="B175" s="181"/>
      <c r="C175" s="182"/>
      <c r="D175" s="181"/>
      <c r="E175" s="181"/>
      <c r="F175" s="182"/>
      <c r="G175" s="182"/>
      <c r="H175" s="182"/>
      <c r="I175" s="182"/>
      <c r="J175" s="182"/>
      <c r="K175" s="181"/>
      <c r="L175" s="181"/>
      <c r="M175" s="182"/>
      <c r="N175" s="182"/>
      <c r="O175" s="182"/>
      <c r="P175" s="182"/>
      <c r="Q175" s="182"/>
      <c r="R175" s="182"/>
      <c r="S175" s="182"/>
    </row>
    <row r="176" spans="1:19" ht="12.75">
      <c r="A176" s="29" t="s">
        <v>42</v>
      </c>
      <c r="B176" s="182">
        <v>48</v>
      </c>
      <c r="C176" s="182"/>
      <c r="D176" s="182" t="s">
        <v>41</v>
      </c>
      <c r="E176" s="182" t="s">
        <v>41</v>
      </c>
      <c r="F176" s="182"/>
      <c r="G176" s="182"/>
      <c r="H176" s="182"/>
      <c r="I176" s="182"/>
      <c r="J176" s="182"/>
      <c r="K176" s="182" t="s">
        <v>41</v>
      </c>
      <c r="L176" s="182" t="s">
        <v>41</v>
      </c>
      <c r="M176" s="182"/>
      <c r="N176" s="182"/>
      <c r="O176" s="182"/>
      <c r="P176" s="182"/>
      <c r="Q176" s="182"/>
      <c r="R176" s="182"/>
      <c r="S176" s="182"/>
    </row>
    <row r="177" spans="1:19" ht="12.75">
      <c r="A177" s="24" t="s">
        <v>40</v>
      </c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</row>
    <row r="178" spans="1:19" ht="12.75">
      <c r="A178" s="29" t="s">
        <v>55</v>
      </c>
      <c r="B178" s="182">
        <v>49</v>
      </c>
      <c r="C178" s="182"/>
      <c r="D178" s="182" t="s">
        <v>41</v>
      </c>
      <c r="E178" s="182" t="s">
        <v>41</v>
      </c>
      <c r="F178" s="182"/>
      <c r="G178" s="182"/>
      <c r="H178" s="182"/>
      <c r="I178" s="182"/>
      <c r="J178" s="182"/>
      <c r="K178" s="182" t="s">
        <v>41</v>
      </c>
      <c r="L178" s="182" t="s">
        <v>41</v>
      </c>
      <c r="M178" s="182"/>
      <c r="N178" s="182"/>
      <c r="O178" s="182"/>
      <c r="P178" s="182"/>
      <c r="Q178" s="182"/>
      <c r="R178" s="182"/>
      <c r="S178" s="182"/>
    </row>
    <row r="179" spans="1:19" ht="12.75">
      <c r="A179" s="26" t="s">
        <v>56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</row>
    <row r="180" spans="1:19" ht="12.75">
      <c r="A180" s="22" t="s">
        <v>29</v>
      </c>
      <c r="B180" s="27"/>
      <c r="C180" s="182"/>
      <c r="D180" s="179" t="s">
        <v>41</v>
      </c>
      <c r="E180" s="179" t="s">
        <v>41</v>
      </c>
      <c r="F180" s="182"/>
      <c r="G180" s="182"/>
      <c r="H180" s="182"/>
      <c r="I180" s="182"/>
      <c r="J180" s="182"/>
      <c r="K180" s="179" t="s">
        <v>41</v>
      </c>
      <c r="L180" s="179" t="s">
        <v>41</v>
      </c>
      <c r="M180" s="182"/>
      <c r="N180" s="182"/>
      <c r="O180" s="182"/>
      <c r="P180" s="182"/>
      <c r="Q180" s="182"/>
      <c r="R180" s="182"/>
      <c r="S180" s="182"/>
    </row>
    <row r="181" spans="1:19" ht="12.75">
      <c r="A181" s="33" t="s">
        <v>45</v>
      </c>
      <c r="B181" s="28">
        <v>50</v>
      </c>
      <c r="C181" s="182"/>
      <c r="D181" s="180"/>
      <c r="E181" s="180"/>
      <c r="F181" s="182"/>
      <c r="G181" s="182"/>
      <c r="H181" s="182"/>
      <c r="I181" s="182"/>
      <c r="J181" s="182"/>
      <c r="K181" s="180"/>
      <c r="L181" s="180"/>
      <c r="M181" s="182"/>
      <c r="N181" s="182"/>
      <c r="O181" s="182"/>
      <c r="P181" s="182"/>
      <c r="Q181" s="182"/>
      <c r="R181" s="182"/>
      <c r="S181" s="182"/>
    </row>
    <row r="182" spans="1:19" ht="12.75">
      <c r="A182" s="33" t="s">
        <v>46</v>
      </c>
      <c r="B182" s="21"/>
      <c r="C182" s="182"/>
      <c r="D182" s="181"/>
      <c r="E182" s="181"/>
      <c r="F182" s="182"/>
      <c r="G182" s="182"/>
      <c r="H182" s="182"/>
      <c r="I182" s="182"/>
      <c r="J182" s="182"/>
      <c r="K182" s="181"/>
      <c r="L182" s="181"/>
      <c r="M182" s="182"/>
      <c r="N182" s="182"/>
      <c r="O182" s="182"/>
      <c r="P182" s="182"/>
      <c r="Q182" s="182"/>
      <c r="R182" s="182"/>
      <c r="S182" s="182"/>
    </row>
    <row r="183" spans="1:19" ht="12.75">
      <c r="A183" s="22" t="s">
        <v>47</v>
      </c>
      <c r="B183" s="179">
        <v>51</v>
      </c>
      <c r="C183" s="182"/>
      <c r="D183" s="182" t="s">
        <v>41</v>
      </c>
      <c r="E183" s="182" t="s">
        <v>41</v>
      </c>
      <c r="F183" s="182"/>
      <c r="G183" s="182"/>
      <c r="H183" s="182"/>
      <c r="I183" s="182"/>
      <c r="J183" s="182"/>
      <c r="K183" s="182" t="s">
        <v>41</v>
      </c>
      <c r="L183" s="182" t="s">
        <v>41</v>
      </c>
      <c r="M183" s="182"/>
      <c r="N183" s="182"/>
      <c r="O183" s="182"/>
      <c r="P183" s="182"/>
      <c r="Q183" s="182"/>
      <c r="R183" s="182"/>
      <c r="S183" s="182"/>
    </row>
    <row r="184" spans="1:19" ht="12.75">
      <c r="A184" s="33" t="s">
        <v>48</v>
      </c>
      <c r="B184" s="180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</row>
    <row r="185" spans="1:19" ht="12.75">
      <c r="A185" s="23" t="s">
        <v>49</v>
      </c>
      <c r="B185" s="181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</row>
    <row r="186" spans="1:19" ht="12.75">
      <c r="A186" s="29" t="s">
        <v>77</v>
      </c>
      <c r="B186" s="179">
        <v>52</v>
      </c>
      <c r="C186" s="182"/>
      <c r="D186" s="179" t="s">
        <v>41</v>
      </c>
      <c r="E186" s="179" t="s">
        <v>41</v>
      </c>
      <c r="F186" s="182"/>
      <c r="G186" s="182"/>
      <c r="H186" s="182"/>
      <c r="I186" s="182"/>
      <c r="J186" s="182"/>
      <c r="K186" s="179" t="s">
        <v>41</v>
      </c>
      <c r="L186" s="179" t="s">
        <v>41</v>
      </c>
      <c r="M186" s="182"/>
      <c r="N186" s="182"/>
      <c r="O186" s="182"/>
      <c r="P186" s="182"/>
      <c r="Q186" s="182"/>
      <c r="R186" s="182"/>
      <c r="S186" s="182"/>
    </row>
    <row r="187" spans="1:19" ht="12.75">
      <c r="A187" s="30" t="s">
        <v>55</v>
      </c>
      <c r="B187" s="180"/>
      <c r="C187" s="182"/>
      <c r="D187" s="180"/>
      <c r="E187" s="180"/>
      <c r="F187" s="182"/>
      <c r="G187" s="182"/>
      <c r="H187" s="182"/>
      <c r="I187" s="182"/>
      <c r="J187" s="182"/>
      <c r="K187" s="180"/>
      <c r="L187" s="180"/>
      <c r="M187" s="182"/>
      <c r="N187" s="182"/>
      <c r="O187" s="182"/>
      <c r="P187" s="182"/>
      <c r="Q187" s="182"/>
      <c r="R187" s="182"/>
      <c r="S187" s="182"/>
    </row>
    <row r="188" spans="1:19" ht="12.75">
      <c r="A188" s="30" t="s">
        <v>78</v>
      </c>
      <c r="B188" s="180"/>
      <c r="C188" s="182"/>
      <c r="D188" s="180"/>
      <c r="E188" s="180"/>
      <c r="F188" s="182"/>
      <c r="G188" s="182"/>
      <c r="H188" s="182"/>
      <c r="I188" s="182"/>
      <c r="J188" s="182"/>
      <c r="K188" s="180"/>
      <c r="L188" s="180"/>
      <c r="M188" s="182"/>
      <c r="N188" s="182"/>
      <c r="O188" s="182"/>
      <c r="P188" s="182"/>
      <c r="Q188" s="182"/>
      <c r="R188" s="182"/>
      <c r="S188" s="182"/>
    </row>
    <row r="189" spans="1:19" ht="12.75">
      <c r="A189" s="30" t="s">
        <v>79</v>
      </c>
      <c r="B189" s="180"/>
      <c r="C189" s="182"/>
      <c r="D189" s="180"/>
      <c r="E189" s="180"/>
      <c r="F189" s="182"/>
      <c r="G189" s="182"/>
      <c r="H189" s="182"/>
      <c r="I189" s="182"/>
      <c r="J189" s="182"/>
      <c r="K189" s="180"/>
      <c r="L189" s="180"/>
      <c r="M189" s="182"/>
      <c r="N189" s="182"/>
      <c r="O189" s="182"/>
      <c r="P189" s="182"/>
      <c r="Q189" s="182"/>
      <c r="R189" s="182"/>
      <c r="S189" s="182"/>
    </row>
    <row r="190" spans="1:19" ht="12.75">
      <c r="A190" s="30" t="s">
        <v>80</v>
      </c>
      <c r="B190" s="180"/>
      <c r="C190" s="182"/>
      <c r="D190" s="180"/>
      <c r="E190" s="180"/>
      <c r="F190" s="182"/>
      <c r="G190" s="182"/>
      <c r="H190" s="182"/>
      <c r="I190" s="182"/>
      <c r="J190" s="182"/>
      <c r="K190" s="180"/>
      <c r="L190" s="180"/>
      <c r="M190" s="182"/>
      <c r="N190" s="182"/>
      <c r="O190" s="182"/>
      <c r="P190" s="182"/>
      <c r="Q190" s="182"/>
      <c r="R190" s="182"/>
      <c r="S190" s="182"/>
    </row>
    <row r="191" spans="1:19" ht="12.75">
      <c r="A191" s="30" t="s">
        <v>74</v>
      </c>
      <c r="B191" s="180"/>
      <c r="C191" s="182"/>
      <c r="D191" s="180"/>
      <c r="E191" s="180"/>
      <c r="F191" s="182"/>
      <c r="G191" s="182"/>
      <c r="H191" s="182"/>
      <c r="I191" s="182"/>
      <c r="J191" s="182"/>
      <c r="K191" s="180"/>
      <c r="L191" s="180"/>
      <c r="M191" s="182"/>
      <c r="N191" s="182"/>
      <c r="O191" s="182"/>
      <c r="P191" s="182"/>
      <c r="Q191" s="182"/>
      <c r="R191" s="182"/>
      <c r="S191" s="182"/>
    </row>
    <row r="192" spans="1:19" ht="12.75">
      <c r="A192" s="24" t="s">
        <v>62</v>
      </c>
      <c r="B192" s="181"/>
      <c r="C192" s="182"/>
      <c r="D192" s="181"/>
      <c r="E192" s="181"/>
      <c r="F192" s="182"/>
      <c r="G192" s="182"/>
      <c r="H192" s="182"/>
      <c r="I192" s="182"/>
      <c r="J192" s="182"/>
      <c r="K192" s="181"/>
      <c r="L192" s="181"/>
      <c r="M192" s="182"/>
      <c r="N192" s="182"/>
      <c r="O192" s="182"/>
      <c r="P192" s="182"/>
      <c r="Q192" s="182"/>
      <c r="R192" s="182"/>
      <c r="S192" s="182"/>
    </row>
    <row r="193" spans="1:19" ht="12.75">
      <c r="A193" s="25" t="s">
        <v>81</v>
      </c>
      <c r="B193" s="18">
        <v>53</v>
      </c>
      <c r="C193" s="18"/>
      <c r="D193" s="18" t="s">
        <v>41</v>
      </c>
      <c r="E193" s="18" t="s">
        <v>41</v>
      </c>
      <c r="F193" s="18"/>
      <c r="G193" s="18"/>
      <c r="H193" s="18"/>
      <c r="I193" s="18"/>
      <c r="J193" s="18"/>
      <c r="K193" s="18" t="s">
        <v>41</v>
      </c>
      <c r="L193" s="18" t="s">
        <v>41</v>
      </c>
      <c r="M193" s="18"/>
      <c r="N193" s="18"/>
      <c r="O193" s="18"/>
      <c r="P193" s="18"/>
      <c r="Q193" s="18"/>
      <c r="R193" s="18"/>
      <c r="S193" s="18"/>
    </row>
    <row r="194" spans="1:19" ht="12.75">
      <c r="A194" s="25" t="s">
        <v>82</v>
      </c>
      <c r="B194" s="18">
        <v>54</v>
      </c>
      <c r="C194" s="18"/>
      <c r="D194" s="18" t="s">
        <v>41</v>
      </c>
      <c r="E194" s="18" t="s">
        <v>41</v>
      </c>
      <c r="F194" s="18"/>
      <c r="G194" s="18"/>
      <c r="H194" s="18"/>
      <c r="I194" s="18"/>
      <c r="J194" s="18"/>
      <c r="K194" s="18" t="s">
        <v>41</v>
      </c>
      <c r="L194" s="18" t="s">
        <v>41</v>
      </c>
      <c r="M194" s="18"/>
      <c r="N194" s="18"/>
      <c r="O194" s="18"/>
      <c r="P194" s="18"/>
      <c r="Q194" s="18"/>
      <c r="R194" s="18"/>
      <c r="S194" s="18"/>
    </row>
    <row r="195" spans="1:19" ht="12.75">
      <c r="A195" s="29" t="s">
        <v>83</v>
      </c>
      <c r="B195" s="182">
        <v>55</v>
      </c>
      <c r="C195" s="182"/>
      <c r="D195" s="182" t="s">
        <v>41</v>
      </c>
      <c r="E195" s="182" t="s">
        <v>41</v>
      </c>
      <c r="F195" s="182" t="s">
        <v>41</v>
      </c>
      <c r="G195" s="182" t="s">
        <v>41</v>
      </c>
      <c r="H195" s="182" t="s">
        <v>41</v>
      </c>
      <c r="I195" s="182"/>
      <c r="J195" s="182"/>
      <c r="K195" s="182" t="s">
        <v>41</v>
      </c>
      <c r="L195" s="182"/>
      <c r="M195" s="182" t="s">
        <v>41</v>
      </c>
      <c r="N195" s="182" t="s">
        <v>41</v>
      </c>
      <c r="O195" s="182"/>
      <c r="P195" s="182"/>
      <c r="Q195" s="182"/>
      <c r="R195" s="182"/>
      <c r="S195" s="182"/>
    </row>
    <row r="196" spans="1:19" ht="12.75">
      <c r="A196" s="30" t="s">
        <v>63</v>
      </c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</row>
    <row r="197" spans="1:19" ht="12.75">
      <c r="A197" s="30" t="s">
        <v>84</v>
      </c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</row>
    <row r="198" spans="1:19" ht="12.75">
      <c r="A198" s="30" t="s">
        <v>85</v>
      </c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</row>
    <row r="199" spans="1:19" ht="12.75">
      <c r="A199" s="24" t="s">
        <v>86</v>
      </c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</row>
    <row r="200" spans="1:19" ht="12.75">
      <c r="A200" s="29" t="s">
        <v>83</v>
      </c>
      <c r="B200" s="182">
        <v>56</v>
      </c>
      <c r="C200" s="182"/>
      <c r="D200" s="182" t="s">
        <v>41</v>
      </c>
      <c r="E200" s="182" t="s">
        <v>41</v>
      </c>
      <c r="F200" s="182" t="s">
        <v>41</v>
      </c>
      <c r="G200" s="182" t="s">
        <v>41</v>
      </c>
      <c r="H200" s="182" t="s">
        <v>41</v>
      </c>
      <c r="I200" s="182"/>
      <c r="J200" s="182"/>
      <c r="K200" s="182" t="s">
        <v>41</v>
      </c>
      <c r="L200" s="182"/>
      <c r="M200" s="182" t="s">
        <v>41</v>
      </c>
      <c r="N200" s="182" t="s">
        <v>41</v>
      </c>
      <c r="O200" s="182"/>
      <c r="P200" s="182"/>
      <c r="Q200" s="182"/>
      <c r="R200" s="182"/>
      <c r="S200" s="182"/>
    </row>
    <row r="201" spans="1:19" ht="12.75">
      <c r="A201" s="30" t="s">
        <v>63</v>
      </c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</row>
    <row r="202" spans="1:19" ht="12.75">
      <c r="A202" s="30" t="s">
        <v>84</v>
      </c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</row>
    <row r="203" spans="1:19" ht="12.75">
      <c r="A203" s="30" t="s">
        <v>87</v>
      </c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</row>
    <row r="204" spans="1:19" ht="12.75">
      <c r="A204" s="24" t="s">
        <v>86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</row>
    <row r="206" ht="12.75">
      <c r="A206" s="35" t="s">
        <v>106</v>
      </c>
    </row>
    <row r="207" spans="1:19" ht="12.75" customHeight="1">
      <c r="A207" s="185" t="s">
        <v>107</v>
      </c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</row>
    <row r="208" spans="1:19" ht="12.75" customHeight="1">
      <c r="A208" s="185" t="s">
        <v>108</v>
      </c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</row>
  </sheetData>
  <sheetProtection/>
  <mergeCells count="994">
    <mergeCell ref="B138:B143"/>
    <mergeCell ref="A208:S208"/>
    <mergeCell ref="B186:B192"/>
    <mergeCell ref="C2:S2"/>
    <mergeCell ref="B44:B46"/>
    <mergeCell ref="B50:B58"/>
    <mergeCell ref="B63:B65"/>
    <mergeCell ref="B69:B76"/>
    <mergeCell ref="B118:B120"/>
    <mergeCell ref="B102:B104"/>
    <mergeCell ref="A1:S1"/>
    <mergeCell ref="A207:S207"/>
    <mergeCell ref="B132:B134"/>
    <mergeCell ref="B148:B150"/>
    <mergeCell ref="B154:B159"/>
    <mergeCell ref="B170:B175"/>
    <mergeCell ref="B89:B94"/>
    <mergeCell ref="B105:B110"/>
    <mergeCell ref="B115:B117"/>
    <mergeCell ref="B121:B127"/>
    <mergeCell ref="D164:D166"/>
    <mergeCell ref="D170:D175"/>
    <mergeCell ref="B84:B86"/>
    <mergeCell ref="K186:K192"/>
    <mergeCell ref="L154:L159"/>
    <mergeCell ref="L164:L166"/>
    <mergeCell ref="L170:L175"/>
    <mergeCell ref="L180:L182"/>
    <mergeCell ref="L186:L192"/>
    <mergeCell ref="K154:K159"/>
    <mergeCell ref="K148:K150"/>
    <mergeCell ref="K178:K179"/>
    <mergeCell ref="F178:F179"/>
    <mergeCell ref="G178:G179"/>
    <mergeCell ref="H178:H179"/>
    <mergeCell ref="I178:I179"/>
    <mergeCell ref="J178:J179"/>
    <mergeCell ref="K164:K166"/>
    <mergeCell ref="K170:K175"/>
    <mergeCell ref="L148:L150"/>
    <mergeCell ref="D138:D143"/>
    <mergeCell ref="E138:E143"/>
    <mergeCell ref="K138:K143"/>
    <mergeCell ref="L138:L143"/>
    <mergeCell ref="K146:K147"/>
    <mergeCell ref="L146:L147"/>
    <mergeCell ref="I146:I147"/>
    <mergeCell ref="J146:J147"/>
    <mergeCell ref="K144:K145"/>
    <mergeCell ref="K132:K134"/>
    <mergeCell ref="L132:L134"/>
    <mergeCell ref="D121:D127"/>
    <mergeCell ref="E121:E127"/>
    <mergeCell ref="K121:K127"/>
    <mergeCell ref="L121:L127"/>
    <mergeCell ref="J132:J134"/>
    <mergeCell ref="H130:H131"/>
    <mergeCell ref="D115:D117"/>
    <mergeCell ref="E115:E117"/>
    <mergeCell ref="K115:K117"/>
    <mergeCell ref="L115:L117"/>
    <mergeCell ref="D105:D110"/>
    <mergeCell ref="E105:E110"/>
    <mergeCell ref="K105:K110"/>
    <mergeCell ref="L105:L110"/>
    <mergeCell ref="H113:H114"/>
    <mergeCell ref="I113:I114"/>
    <mergeCell ref="D99:D101"/>
    <mergeCell ref="E99:E101"/>
    <mergeCell ref="K99:K101"/>
    <mergeCell ref="L99:L101"/>
    <mergeCell ref="F81:F83"/>
    <mergeCell ref="G81:G83"/>
    <mergeCell ref="H81:H83"/>
    <mergeCell ref="K81:K83"/>
    <mergeCell ref="D89:D94"/>
    <mergeCell ref="E89:E94"/>
    <mergeCell ref="K89:K94"/>
    <mergeCell ref="L89:L94"/>
    <mergeCell ref="N63:N65"/>
    <mergeCell ref="F69:F76"/>
    <mergeCell ref="G69:G76"/>
    <mergeCell ref="H69:H76"/>
    <mergeCell ref="K69:K76"/>
    <mergeCell ref="M69:M76"/>
    <mergeCell ref="N69:N76"/>
    <mergeCell ref="F63:F65"/>
    <mergeCell ref="G63:G65"/>
    <mergeCell ref="H63:H65"/>
    <mergeCell ref="L63:L65"/>
    <mergeCell ref="N44:N46"/>
    <mergeCell ref="F50:F58"/>
    <mergeCell ref="G50:G58"/>
    <mergeCell ref="H50:H58"/>
    <mergeCell ref="L50:L58"/>
    <mergeCell ref="N50:N58"/>
    <mergeCell ref="F44:F46"/>
    <mergeCell ref="G44:G46"/>
    <mergeCell ref="H44:H46"/>
    <mergeCell ref="L44:L46"/>
    <mergeCell ref="H27:H29"/>
    <mergeCell ref="N27:N29"/>
    <mergeCell ref="F33:F39"/>
    <mergeCell ref="G33:G39"/>
    <mergeCell ref="H33:H39"/>
    <mergeCell ref="L33:L39"/>
    <mergeCell ref="N33:N39"/>
    <mergeCell ref="B27:B29"/>
    <mergeCell ref="B33:B39"/>
    <mergeCell ref="F17:F22"/>
    <mergeCell ref="G17:G22"/>
    <mergeCell ref="F27:F29"/>
    <mergeCell ref="G27:G29"/>
    <mergeCell ref="F30:F32"/>
    <mergeCell ref="G30:G32"/>
    <mergeCell ref="C23:C24"/>
    <mergeCell ref="Q4:Q15"/>
    <mergeCell ref="R4:R15"/>
    <mergeCell ref="S4:S15"/>
    <mergeCell ref="B17:B22"/>
    <mergeCell ref="H17:H22"/>
    <mergeCell ref="N17:N22"/>
    <mergeCell ref="S17:S22"/>
    <mergeCell ref="P17:P22"/>
    <mergeCell ref="R17:R22"/>
    <mergeCell ref="S200:S204"/>
    <mergeCell ref="B3:B15"/>
    <mergeCell ref="C3:C15"/>
    <mergeCell ref="D4:D15"/>
    <mergeCell ref="E4:E15"/>
    <mergeCell ref="F4:F15"/>
    <mergeCell ref="G4:G15"/>
    <mergeCell ref="H4:H15"/>
    <mergeCell ref="B23:B24"/>
    <mergeCell ref="J3:J15"/>
    <mergeCell ref="O200:O204"/>
    <mergeCell ref="P200:P204"/>
    <mergeCell ref="Q200:Q204"/>
    <mergeCell ref="R200:R204"/>
    <mergeCell ref="K200:K204"/>
    <mergeCell ref="L200:L204"/>
    <mergeCell ref="M200:M204"/>
    <mergeCell ref="N200:N204"/>
    <mergeCell ref="Q17:Q22"/>
    <mergeCell ref="S195:S199"/>
    <mergeCell ref="B200:B204"/>
    <mergeCell ref="C200:C204"/>
    <mergeCell ref="D200:D204"/>
    <mergeCell ref="E200:E204"/>
    <mergeCell ref="F200:F204"/>
    <mergeCell ref="G200:G204"/>
    <mergeCell ref="H200:H204"/>
    <mergeCell ref="I200:I204"/>
    <mergeCell ref="J200:J204"/>
    <mergeCell ref="Q195:Q199"/>
    <mergeCell ref="R195:R199"/>
    <mergeCell ref="K195:K199"/>
    <mergeCell ref="L195:L199"/>
    <mergeCell ref="M195:M199"/>
    <mergeCell ref="N195:N199"/>
    <mergeCell ref="G195:G199"/>
    <mergeCell ref="H195:H199"/>
    <mergeCell ref="I195:I199"/>
    <mergeCell ref="J195:J199"/>
    <mergeCell ref="O195:O199"/>
    <mergeCell ref="P195:P199"/>
    <mergeCell ref="Q186:Q192"/>
    <mergeCell ref="R186:R192"/>
    <mergeCell ref="R183:R185"/>
    <mergeCell ref="S183:S185"/>
    <mergeCell ref="S186:S192"/>
    <mergeCell ref="B195:B199"/>
    <mergeCell ref="C195:C199"/>
    <mergeCell ref="D195:D199"/>
    <mergeCell ref="E195:E199"/>
    <mergeCell ref="F195:F199"/>
    <mergeCell ref="C186:C192"/>
    <mergeCell ref="F186:F192"/>
    <mergeCell ref="G186:G192"/>
    <mergeCell ref="H186:H192"/>
    <mergeCell ref="I186:I192"/>
    <mergeCell ref="J186:J192"/>
    <mergeCell ref="D186:D192"/>
    <mergeCell ref="E186:E192"/>
    <mergeCell ref="R180:R182"/>
    <mergeCell ref="S180:S182"/>
    <mergeCell ref="M186:M192"/>
    <mergeCell ref="N186:N192"/>
    <mergeCell ref="N183:N185"/>
    <mergeCell ref="O183:O185"/>
    <mergeCell ref="P183:P185"/>
    <mergeCell ref="Q183:Q185"/>
    <mergeCell ref="O186:O192"/>
    <mergeCell ref="P186:P192"/>
    <mergeCell ref="Q180:Q182"/>
    <mergeCell ref="B183:B185"/>
    <mergeCell ref="C183:C185"/>
    <mergeCell ref="D183:D185"/>
    <mergeCell ref="E183:E185"/>
    <mergeCell ref="F183:F185"/>
    <mergeCell ref="G183:G185"/>
    <mergeCell ref="J183:J185"/>
    <mergeCell ref="K183:K185"/>
    <mergeCell ref="L183:L185"/>
    <mergeCell ref="M180:M182"/>
    <mergeCell ref="H183:H185"/>
    <mergeCell ref="I183:I185"/>
    <mergeCell ref="N180:N182"/>
    <mergeCell ref="O180:O182"/>
    <mergeCell ref="P180:P182"/>
    <mergeCell ref="M183:M185"/>
    <mergeCell ref="K180:K182"/>
    <mergeCell ref="C180:C182"/>
    <mergeCell ref="F180:F182"/>
    <mergeCell ref="G180:G182"/>
    <mergeCell ref="H180:H182"/>
    <mergeCell ref="I180:I182"/>
    <mergeCell ref="J180:J182"/>
    <mergeCell ref="D180:D182"/>
    <mergeCell ref="E180:E182"/>
    <mergeCell ref="R176:R177"/>
    <mergeCell ref="O178:O179"/>
    <mergeCell ref="P178:P179"/>
    <mergeCell ref="Q178:Q179"/>
    <mergeCell ref="R178:R179"/>
    <mergeCell ref="S178:S179"/>
    <mergeCell ref="L176:L177"/>
    <mergeCell ref="I176:I177"/>
    <mergeCell ref="J176:J177"/>
    <mergeCell ref="L178:L179"/>
    <mergeCell ref="M178:M179"/>
    <mergeCell ref="N178:N179"/>
    <mergeCell ref="H176:H177"/>
    <mergeCell ref="B178:B179"/>
    <mergeCell ref="C178:C179"/>
    <mergeCell ref="D178:D179"/>
    <mergeCell ref="E178:E179"/>
    <mergeCell ref="K176:K177"/>
    <mergeCell ref="B176:B177"/>
    <mergeCell ref="C176:C177"/>
    <mergeCell ref="D176:D177"/>
    <mergeCell ref="E176:E177"/>
    <mergeCell ref="F176:F177"/>
    <mergeCell ref="G176:G177"/>
    <mergeCell ref="R170:R175"/>
    <mergeCell ref="R167:R169"/>
    <mergeCell ref="S167:S169"/>
    <mergeCell ref="M176:M177"/>
    <mergeCell ref="N176:N177"/>
    <mergeCell ref="S170:S175"/>
    <mergeCell ref="S176:S177"/>
    <mergeCell ref="O176:O177"/>
    <mergeCell ref="P176:P177"/>
    <mergeCell ref="Q176:Q177"/>
    <mergeCell ref="C170:C175"/>
    <mergeCell ref="F170:F175"/>
    <mergeCell ref="G170:G175"/>
    <mergeCell ref="H170:H175"/>
    <mergeCell ref="I170:I175"/>
    <mergeCell ref="J170:J175"/>
    <mergeCell ref="E170:E175"/>
    <mergeCell ref="M170:M175"/>
    <mergeCell ref="N170:N175"/>
    <mergeCell ref="N167:N169"/>
    <mergeCell ref="O167:O169"/>
    <mergeCell ref="P167:P169"/>
    <mergeCell ref="Q167:Q169"/>
    <mergeCell ref="O170:O175"/>
    <mergeCell ref="P170:P175"/>
    <mergeCell ref="Q170:Q175"/>
    <mergeCell ref="L167:L169"/>
    <mergeCell ref="M167:M169"/>
    <mergeCell ref="F167:F169"/>
    <mergeCell ref="G167:G169"/>
    <mergeCell ref="H167:H169"/>
    <mergeCell ref="I167:I169"/>
    <mergeCell ref="B167:B169"/>
    <mergeCell ref="C167:C169"/>
    <mergeCell ref="D167:D169"/>
    <mergeCell ref="E167:E169"/>
    <mergeCell ref="P164:P166"/>
    <mergeCell ref="Q164:Q166"/>
    <mergeCell ref="N164:N166"/>
    <mergeCell ref="O164:O166"/>
    <mergeCell ref="J167:J169"/>
    <mergeCell ref="K167:K169"/>
    <mergeCell ref="S164:S166"/>
    <mergeCell ref="S162:S163"/>
    <mergeCell ref="C164:C166"/>
    <mergeCell ref="F164:F166"/>
    <mergeCell ref="G164:G166"/>
    <mergeCell ref="H164:H166"/>
    <mergeCell ref="I164:I166"/>
    <mergeCell ref="J164:J166"/>
    <mergeCell ref="M164:M166"/>
    <mergeCell ref="E164:E166"/>
    <mergeCell ref="R162:R163"/>
    <mergeCell ref="K162:K163"/>
    <mergeCell ref="L162:L163"/>
    <mergeCell ref="M162:M163"/>
    <mergeCell ref="N162:N163"/>
    <mergeCell ref="R164:R166"/>
    <mergeCell ref="H162:H163"/>
    <mergeCell ref="I162:I163"/>
    <mergeCell ref="J162:J163"/>
    <mergeCell ref="O162:O163"/>
    <mergeCell ref="P162:P163"/>
    <mergeCell ref="Q162:Q163"/>
    <mergeCell ref="B162:B163"/>
    <mergeCell ref="C162:C163"/>
    <mergeCell ref="D162:D163"/>
    <mergeCell ref="E162:E163"/>
    <mergeCell ref="F162:F163"/>
    <mergeCell ref="G162:G163"/>
    <mergeCell ref="R160:R161"/>
    <mergeCell ref="K160:K161"/>
    <mergeCell ref="L160:L161"/>
    <mergeCell ref="M160:M161"/>
    <mergeCell ref="N160:N161"/>
    <mergeCell ref="S160:S161"/>
    <mergeCell ref="H160:H161"/>
    <mergeCell ref="I160:I161"/>
    <mergeCell ref="J160:J161"/>
    <mergeCell ref="O160:O161"/>
    <mergeCell ref="P160:P161"/>
    <mergeCell ref="Q160:Q161"/>
    <mergeCell ref="R154:R159"/>
    <mergeCell ref="R151:R153"/>
    <mergeCell ref="S151:S153"/>
    <mergeCell ref="S154:S159"/>
    <mergeCell ref="B160:B161"/>
    <mergeCell ref="C160:C161"/>
    <mergeCell ref="D160:D161"/>
    <mergeCell ref="E160:E161"/>
    <mergeCell ref="F160:F161"/>
    <mergeCell ref="G160:G161"/>
    <mergeCell ref="C154:C159"/>
    <mergeCell ref="F154:F159"/>
    <mergeCell ref="G154:G159"/>
    <mergeCell ref="H154:H159"/>
    <mergeCell ref="I154:I159"/>
    <mergeCell ref="J154:J159"/>
    <mergeCell ref="E154:E159"/>
    <mergeCell ref="D154:D159"/>
    <mergeCell ref="M154:M159"/>
    <mergeCell ref="N154:N159"/>
    <mergeCell ref="N151:N153"/>
    <mergeCell ref="O151:O153"/>
    <mergeCell ref="P151:P153"/>
    <mergeCell ref="Q151:Q153"/>
    <mergeCell ref="O154:O159"/>
    <mergeCell ref="P154:P159"/>
    <mergeCell ref="Q154:Q159"/>
    <mergeCell ref="L151:L153"/>
    <mergeCell ref="M151:M153"/>
    <mergeCell ref="F151:F153"/>
    <mergeCell ref="G151:G153"/>
    <mergeCell ref="H151:H153"/>
    <mergeCell ref="I151:I153"/>
    <mergeCell ref="B151:B153"/>
    <mergeCell ref="C151:C153"/>
    <mergeCell ref="D151:D153"/>
    <mergeCell ref="E151:E153"/>
    <mergeCell ref="P148:P150"/>
    <mergeCell ref="Q148:Q150"/>
    <mergeCell ref="N148:N150"/>
    <mergeCell ref="O148:O150"/>
    <mergeCell ref="J151:J153"/>
    <mergeCell ref="K151:K153"/>
    <mergeCell ref="C148:C150"/>
    <mergeCell ref="F148:F150"/>
    <mergeCell ref="G148:G150"/>
    <mergeCell ref="H148:H150"/>
    <mergeCell ref="I148:I150"/>
    <mergeCell ref="J148:J150"/>
    <mergeCell ref="D148:D150"/>
    <mergeCell ref="E148:E150"/>
    <mergeCell ref="R146:R147"/>
    <mergeCell ref="M146:M147"/>
    <mergeCell ref="N146:N147"/>
    <mergeCell ref="R148:R150"/>
    <mergeCell ref="S148:S150"/>
    <mergeCell ref="S146:S147"/>
    <mergeCell ref="M148:M150"/>
    <mergeCell ref="H146:H147"/>
    <mergeCell ref="B144:B145"/>
    <mergeCell ref="C144:C145"/>
    <mergeCell ref="O146:O147"/>
    <mergeCell ref="P146:P147"/>
    <mergeCell ref="Q146:Q147"/>
    <mergeCell ref="B146:B147"/>
    <mergeCell ref="C146:C147"/>
    <mergeCell ref="D146:D147"/>
    <mergeCell ref="E146:E147"/>
    <mergeCell ref="F146:F147"/>
    <mergeCell ref="G146:G147"/>
    <mergeCell ref="S138:S143"/>
    <mergeCell ref="R138:R143"/>
    <mergeCell ref="O144:O145"/>
    <mergeCell ref="P144:P145"/>
    <mergeCell ref="Q144:Q145"/>
    <mergeCell ref="R144:R145"/>
    <mergeCell ref="S144:S145"/>
    <mergeCell ref="D144:D145"/>
    <mergeCell ref="E144:E145"/>
    <mergeCell ref="F144:F145"/>
    <mergeCell ref="G144:G145"/>
    <mergeCell ref="H144:H145"/>
    <mergeCell ref="I144:I145"/>
    <mergeCell ref="J144:J145"/>
    <mergeCell ref="O138:O143"/>
    <mergeCell ref="P138:P143"/>
    <mergeCell ref="Q138:Q143"/>
    <mergeCell ref="L144:L145"/>
    <mergeCell ref="M144:M145"/>
    <mergeCell ref="N144:N145"/>
    <mergeCell ref="R135:R137"/>
    <mergeCell ref="S135:S137"/>
    <mergeCell ref="C138:C143"/>
    <mergeCell ref="F138:F143"/>
    <mergeCell ref="G138:G143"/>
    <mergeCell ref="H138:H143"/>
    <mergeCell ref="I138:I143"/>
    <mergeCell ref="J138:J143"/>
    <mergeCell ref="M138:M143"/>
    <mergeCell ref="N138:N143"/>
    <mergeCell ref="N135:N137"/>
    <mergeCell ref="O135:O137"/>
    <mergeCell ref="P135:P137"/>
    <mergeCell ref="Q135:Q137"/>
    <mergeCell ref="J135:J137"/>
    <mergeCell ref="K135:K137"/>
    <mergeCell ref="L135:L137"/>
    <mergeCell ref="M135:M137"/>
    <mergeCell ref="F135:F137"/>
    <mergeCell ref="G135:G137"/>
    <mergeCell ref="H135:H137"/>
    <mergeCell ref="I135:I137"/>
    <mergeCell ref="B135:B137"/>
    <mergeCell ref="C135:C137"/>
    <mergeCell ref="D135:D137"/>
    <mergeCell ref="E135:E137"/>
    <mergeCell ref="R132:R134"/>
    <mergeCell ref="S132:S134"/>
    <mergeCell ref="S130:S131"/>
    <mergeCell ref="C132:C134"/>
    <mergeCell ref="F132:F134"/>
    <mergeCell ref="G132:G134"/>
    <mergeCell ref="H132:H134"/>
    <mergeCell ref="I132:I134"/>
    <mergeCell ref="D132:D134"/>
    <mergeCell ref="E132:E134"/>
    <mergeCell ref="M132:M134"/>
    <mergeCell ref="N132:N134"/>
    <mergeCell ref="O132:O134"/>
    <mergeCell ref="O130:O131"/>
    <mergeCell ref="P130:P131"/>
    <mergeCell ref="Q130:Q131"/>
    <mergeCell ref="P132:P134"/>
    <mergeCell ref="Q132:Q134"/>
    <mergeCell ref="R130:R131"/>
    <mergeCell ref="K130:K131"/>
    <mergeCell ref="L130:L131"/>
    <mergeCell ref="M130:M131"/>
    <mergeCell ref="N130:N131"/>
    <mergeCell ref="S128:S129"/>
    <mergeCell ref="B130:B131"/>
    <mergeCell ref="C130:C131"/>
    <mergeCell ref="D130:D131"/>
    <mergeCell ref="E130:E131"/>
    <mergeCell ref="F130:F131"/>
    <mergeCell ref="G130:G131"/>
    <mergeCell ref="P128:P129"/>
    <mergeCell ref="Q128:Q129"/>
    <mergeCell ref="R128:R129"/>
    <mergeCell ref="K128:K129"/>
    <mergeCell ref="L128:L129"/>
    <mergeCell ref="M128:M129"/>
    <mergeCell ref="N128:N129"/>
    <mergeCell ref="H128:H129"/>
    <mergeCell ref="I128:I129"/>
    <mergeCell ref="J128:J129"/>
    <mergeCell ref="I130:I131"/>
    <mergeCell ref="J130:J131"/>
    <mergeCell ref="O128:O129"/>
    <mergeCell ref="R121:R127"/>
    <mergeCell ref="R118:R120"/>
    <mergeCell ref="S118:S120"/>
    <mergeCell ref="S121:S127"/>
    <mergeCell ref="B128:B129"/>
    <mergeCell ref="C128:C129"/>
    <mergeCell ref="D128:D129"/>
    <mergeCell ref="E128:E129"/>
    <mergeCell ref="F128:F129"/>
    <mergeCell ref="G128:G129"/>
    <mergeCell ref="C121:C127"/>
    <mergeCell ref="F121:F127"/>
    <mergeCell ref="G121:G127"/>
    <mergeCell ref="H121:H127"/>
    <mergeCell ref="I121:I127"/>
    <mergeCell ref="J121:J127"/>
    <mergeCell ref="M121:M127"/>
    <mergeCell ref="N121:N127"/>
    <mergeCell ref="N118:N120"/>
    <mergeCell ref="O118:O120"/>
    <mergeCell ref="P118:P120"/>
    <mergeCell ref="Q118:Q120"/>
    <mergeCell ref="O121:O127"/>
    <mergeCell ref="P121:P127"/>
    <mergeCell ref="Q121:Q127"/>
    <mergeCell ref="J118:J120"/>
    <mergeCell ref="K118:K120"/>
    <mergeCell ref="L118:L120"/>
    <mergeCell ref="M118:M120"/>
    <mergeCell ref="F118:F120"/>
    <mergeCell ref="G118:G120"/>
    <mergeCell ref="H118:H120"/>
    <mergeCell ref="I118:I120"/>
    <mergeCell ref="C118:C120"/>
    <mergeCell ref="D118:D120"/>
    <mergeCell ref="E118:E120"/>
    <mergeCell ref="P115:P117"/>
    <mergeCell ref="C115:C117"/>
    <mergeCell ref="F115:F117"/>
    <mergeCell ref="G115:G117"/>
    <mergeCell ref="H115:H117"/>
    <mergeCell ref="I115:I117"/>
    <mergeCell ref="J115:J117"/>
    <mergeCell ref="Q115:Q117"/>
    <mergeCell ref="R115:R117"/>
    <mergeCell ref="S115:S117"/>
    <mergeCell ref="S113:S114"/>
    <mergeCell ref="M115:M117"/>
    <mergeCell ref="N115:N117"/>
    <mergeCell ref="O115:O117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S111:S112"/>
    <mergeCell ref="B113:B114"/>
    <mergeCell ref="C113:C114"/>
    <mergeCell ref="D113:D114"/>
    <mergeCell ref="E113:E114"/>
    <mergeCell ref="F113:F114"/>
    <mergeCell ref="G113:G114"/>
    <mergeCell ref="Q111:Q112"/>
    <mergeCell ref="R111:R112"/>
    <mergeCell ref="K111:K112"/>
    <mergeCell ref="L111:L112"/>
    <mergeCell ref="M111:M112"/>
    <mergeCell ref="N111:N112"/>
    <mergeCell ref="H111:H112"/>
    <mergeCell ref="I111:I112"/>
    <mergeCell ref="J111:J112"/>
    <mergeCell ref="J113:J114"/>
    <mergeCell ref="O111:O112"/>
    <mergeCell ref="P111:P112"/>
    <mergeCell ref="R105:R110"/>
    <mergeCell ref="R102:R104"/>
    <mergeCell ref="S102:S104"/>
    <mergeCell ref="S105:S110"/>
    <mergeCell ref="B111:B112"/>
    <mergeCell ref="C111:C112"/>
    <mergeCell ref="D111:D112"/>
    <mergeCell ref="E111:E112"/>
    <mergeCell ref="F111:F112"/>
    <mergeCell ref="G111:G112"/>
    <mergeCell ref="C105:C110"/>
    <mergeCell ref="F105:F110"/>
    <mergeCell ref="G105:G110"/>
    <mergeCell ref="H105:H110"/>
    <mergeCell ref="I105:I110"/>
    <mergeCell ref="J105:J110"/>
    <mergeCell ref="M105:M110"/>
    <mergeCell ref="N105:N110"/>
    <mergeCell ref="N102:N104"/>
    <mergeCell ref="O102:O104"/>
    <mergeCell ref="P102:P104"/>
    <mergeCell ref="Q102:Q104"/>
    <mergeCell ref="O105:O110"/>
    <mergeCell ref="P105:P110"/>
    <mergeCell ref="Q105:Q110"/>
    <mergeCell ref="J102:J104"/>
    <mergeCell ref="K102:K104"/>
    <mergeCell ref="L102:L104"/>
    <mergeCell ref="M102:M104"/>
    <mergeCell ref="F102:F104"/>
    <mergeCell ref="G102:G104"/>
    <mergeCell ref="H102:H104"/>
    <mergeCell ref="I102:I104"/>
    <mergeCell ref="C102:C104"/>
    <mergeCell ref="D102:D104"/>
    <mergeCell ref="E102:E104"/>
    <mergeCell ref="P99:P101"/>
    <mergeCell ref="C99:C101"/>
    <mergeCell ref="F99:F101"/>
    <mergeCell ref="G99:G101"/>
    <mergeCell ref="H99:H101"/>
    <mergeCell ref="I99:I101"/>
    <mergeCell ref="J99:J101"/>
    <mergeCell ref="Q99:Q101"/>
    <mergeCell ref="R99:R101"/>
    <mergeCell ref="S99:S101"/>
    <mergeCell ref="S97:S98"/>
    <mergeCell ref="M99:M101"/>
    <mergeCell ref="N99:N101"/>
    <mergeCell ref="O99:O101"/>
    <mergeCell ref="O97:O98"/>
    <mergeCell ref="P97:P98"/>
    <mergeCell ref="Q97:Q98"/>
    <mergeCell ref="R97:R98"/>
    <mergeCell ref="K97:K98"/>
    <mergeCell ref="L97:L98"/>
    <mergeCell ref="M97:M98"/>
    <mergeCell ref="N97:N98"/>
    <mergeCell ref="S95:S96"/>
    <mergeCell ref="R95:R96"/>
    <mergeCell ref="B97:B98"/>
    <mergeCell ref="C97:C98"/>
    <mergeCell ref="D97:D98"/>
    <mergeCell ref="E97:E98"/>
    <mergeCell ref="F97:F98"/>
    <mergeCell ref="G97:G98"/>
    <mergeCell ref="O95:O96"/>
    <mergeCell ref="P95:P96"/>
    <mergeCell ref="Q95:Q96"/>
    <mergeCell ref="K95:K96"/>
    <mergeCell ref="L95:L96"/>
    <mergeCell ref="M95:M96"/>
    <mergeCell ref="N95:N96"/>
    <mergeCell ref="H95:H96"/>
    <mergeCell ref="I95:I96"/>
    <mergeCell ref="J95:J96"/>
    <mergeCell ref="H97:H98"/>
    <mergeCell ref="I97:I98"/>
    <mergeCell ref="J97:J98"/>
    <mergeCell ref="R89:R94"/>
    <mergeCell ref="R87:R88"/>
    <mergeCell ref="S87:S88"/>
    <mergeCell ref="S89:S94"/>
    <mergeCell ref="B95:B96"/>
    <mergeCell ref="C95:C96"/>
    <mergeCell ref="D95:D96"/>
    <mergeCell ref="E95:E96"/>
    <mergeCell ref="F95:F96"/>
    <mergeCell ref="G95:G96"/>
    <mergeCell ref="C89:C94"/>
    <mergeCell ref="F89:F94"/>
    <mergeCell ref="G89:G94"/>
    <mergeCell ref="H89:H94"/>
    <mergeCell ref="I89:I94"/>
    <mergeCell ref="J89:J94"/>
    <mergeCell ref="M89:M94"/>
    <mergeCell ref="N89:N94"/>
    <mergeCell ref="N87:N88"/>
    <mergeCell ref="O87:O88"/>
    <mergeCell ref="P87:P88"/>
    <mergeCell ref="Q87:Q88"/>
    <mergeCell ref="O89:O94"/>
    <mergeCell ref="P89:P94"/>
    <mergeCell ref="Q89:Q94"/>
    <mergeCell ref="J87:J88"/>
    <mergeCell ref="K87:K88"/>
    <mergeCell ref="L87:L88"/>
    <mergeCell ref="M87:M88"/>
    <mergeCell ref="R84:R86"/>
    <mergeCell ref="S84:S86"/>
    <mergeCell ref="B87:B88"/>
    <mergeCell ref="C87:C88"/>
    <mergeCell ref="D87:D88"/>
    <mergeCell ref="E87:E88"/>
    <mergeCell ref="F87:F88"/>
    <mergeCell ref="G87:G88"/>
    <mergeCell ref="H87:H88"/>
    <mergeCell ref="I87:I88"/>
    <mergeCell ref="N84:N86"/>
    <mergeCell ref="O84:O86"/>
    <mergeCell ref="P84:P86"/>
    <mergeCell ref="Q84:Q86"/>
    <mergeCell ref="J84:J86"/>
    <mergeCell ref="K84:K86"/>
    <mergeCell ref="L84:L86"/>
    <mergeCell ref="M84:M86"/>
    <mergeCell ref="F84:F86"/>
    <mergeCell ref="G84:G86"/>
    <mergeCell ref="H84:H86"/>
    <mergeCell ref="I84:I86"/>
    <mergeCell ref="C84:C86"/>
    <mergeCell ref="D84:D86"/>
    <mergeCell ref="E84:E86"/>
    <mergeCell ref="C81:C83"/>
    <mergeCell ref="D81:D83"/>
    <mergeCell ref="E81:E83"/>
    <mergeCell ref="I81:I83"/>
    <mergeCell ref="J81:J83"/>
    <mergeCell ref="L81:L83"/>
    <mergeCell ref="Q81:Q83"/>
    <mergeCell ref="R81:R83"/>
    <mergeCell ref="S81:S83"/>
    <mergeCell ref="Q79:Q80"/>
    <mergeCell ref="R79:R80"/>
    <mergeCell ref="S79:S80"/>
    <mergeCell ref="M79:M80"/>
    <mergeCell ref="N79:N80"/>
    <mergeCell ref="O79:O80"/>
    <mergeCell ref="M81:M83"/>
    <mergeCell ref="N81:N83"/>
    <mergeCell ref="P79:P80"/>
    <mergeCell ref="P81:P83"/>
    <mergeCell ref="O81:O83"/>
    <mergeCell ref="I79:I80"/>
    <mergeCell ref="J79:J80"/>
    <mergeCell ref="K79:K80"/>
    <mergeCell ref="L79:L80"/>
    <mergeCell ref="Q77:Q78"/>
    <mergeCell ref="R77:R78"/>
    <mergeCell ref="O77:O78"/>
    <mergeCell ref="P77:P78"/>
    <mergeCell ref="I77:I78"/>
    <mergeCell ref="J77:J78"/>
    <mergeCell ref="S77:S78"/>
    <mergeCell ref="B79:B80"/>
    <mergeCell ref="C79:C80"/>
    <mergeCell ref="D79:D80"/>
    <mergeCell ref="E79:E80"/>
    <mergeCell ref="F79:F80"/>
    <mergeCell ref="G79:G80"/>
    <mergeCell ref="H79:H80"/>
    <mergeCell ref="M77:M78"/>
    <mergeCell ref="N77:N78"/>
    <mergeCell ref="K77:K78"/>
    <mergeCell ref="L77:L78"/>
    <mergeCell ref="Q69:Q76"/>
    <mergeCell ref="R69:R76"/>
    <mergeCell ref="S69:S76"/>
    <mergeCell ref="B77:B78"/>
    <mergeCell ref="C77:C78"/>
    <mergeCell ref="D77:D78"/>
    <mergeCell ref="E77:E78"/>
    <mergeCell ref="F77:F78"/>
    <mergeCell ref="G77:G78"/>
    <mergeCell ref="H77:H78"/>
    <mergeCell ref="R66:R68"/>
    <mergeCell ref="S66:S68"/>
    <mergeCell ref="C69:C76"/>
    <mergeCell ref="D69:D76"/>
    <mergeCell ref="E69:E76"/>
    <mergeCell ref="I69:I76"/>
    <mergeCell ref="J69:J76"/>
    <mergeCell ref="L69:L76"/>
    <mergeCell ref="O69:O76"/>
    <mergeCell ref="P69:P76"/>
    <mergeCell ref="N66:N68"/>
    <mergeCell ref="O66:O68"/>
    <mergeCell ref="P66:P68"/>
    <mergeCell ref="Q66:Q68"/>
    <mergeCell ref="L66:L68"/>
    <mergeCell ref="M66:M68"/>
    <mergeCell ref="F66:F68"/>
    <mergeCell ref="G66:G68"/>
    <mergeCell ref="H66:H68"/>
    <mergeCell ref="I66:I68"/>
    <mergeCell ref="B66:B68"/>
    <mergeCell ref="C66:C68"/>
    <mergeCell ref="D66:D68"/>
    <mergeCell ref="E66:E68"/>
    <mergeCell ref="P63:P65"/>
    <mergeCell ref="Q63:Q65"/>
    <mergeCell ref="M63:M65"/>
    <mergeCell ref="O63:O65"/>
    <mergeCell ref="J66:J68"/>
    <mergeCell ref="K66:K68"/>
    <mergeCell ref="R63:R65"/>
    <mergeCell ref="S63:S65"/>
    <mergeCell ref="R61:R62"/>
    <mergeCell ref="S61:S62"/>
    <mergeCell ref="C63:C65"/>
    <mergeCell ref="D63:D65"/>
    <mergeCell ref="E63:E65"/>
    <mergeCell ref="I63:I65"/>
    <mergeCell ref="J63:J65"/>
    <mergeCell ref="K63:K65"/>
    <mergeCell ref="N61:N62"/>
    <mergeCell ref="O61:O62"/>
    <mergeCell ref="P61:P62"/>
    <mergeCell ref="Q61:Q62"/>
    <mergeCell ref="J61:J62"/>
    <mergeCell ref="K61:K62"/>
    <mergeCell ref="L61:L62"/>
    <mergeCell ref="M61:M62"/>
    <mergeCell ref="R59:R60"/>
    <mergeCell ref="S59:S60"/>
    <mergeCell ref="B61:B62"/>
    <mergeCell ref="C61:C62"/>
    <mergeCell ref="D61:D62"/>
    <mergeCell ref="E61:E62"/>
    <mergeCell ref="F61:F62"/>
    <mergeCell ref="G61:G62"/>
    <mergeCell ref="H61:H62"/>
    <mergeCell ref="I61:I62"/>
    <mergeCell ref="B59:B60"/>
    <mergeCell ref="C59:C60"/>
    <mergeCell ref="D59:D60"/>
    <mergeCell ref="E59:E60"/>
    <mergeCell ref="N59:N60"/>
    <mergeCell ref="O59:O60"/>
    <mergeCell ref="J59:J60"/>
    <mergeCell ref="K59:K60"/>
    <mergeCell ref="L59:L60"/>
    <mergeCell ref="M59:M60"/>
    <mergeCell ref="R50:R58"/>
    <mergeCell ref="S50:S58"/>
    <mergeCell ref="R47:R49"/>
    <mergeCell ref="S47:S49"/>
    <mergeCell ref="F59:F60"/>
    <mergeCell ref="G59:G60"/>
    <mergeCell ref="H59:H60"/>
    <mergeCell ref="I59:I60"/>
    <mergeCell ref="P59:P60"/>
    <mergeCell ref="Q59:Q60"/>
    <mergeCell ref="C50:C58"/>
    <mergeCell ref="D50:D58"/>
    <mergeCell ref="E50:E58"/>
    <mergeCell ref="I50:I58"/>
    <mergeCell ref="J50:J58"/>
    <mergeCell ref="K50:K58"/>
    <mergeCell ref="M50:M58"/>
    <mergeCell ref="O50:O58"/>
    <mergeCell ref="N47:N49"/>
    <mergeCell ref="O47:O49"/>
    <mergeCell ref="P47:P49"/>
    <mergeCell ref="Q47:Q49"/>
    <mergeCell ref="P50:P58"/>
    <mergeCell ref="Q50:Q58"/>
    <mergeCell ref="L47:L49"/>
    <mergeCell ref="M47:M49"/>
    <mergeCell ref="F47:F49"/>
    <mergeCell ref="G47:G49"/>
    <mergeCell ref="H47:H49"/>
    <mergeCell ref="I47:I49"/>
    <mergeCell ref="B47:B49"/>
    <mergeCell ref="C47:C49"/>
    <mergeCell ref="D47:D49"/>
    <mergeCell ref="E47:E49"/>
    <mergeCell ref="P44:P46"/>
    <mergeCell ref="Q44:Q46"/>
    <mergeCell ref="M44:M46"/>
    <mergeCell ref="O44:O46"/>
    <mergeCell ref="J47:J49"/>
    <mergeCell ref="K47:K49"/>
    <mergeCell ref="R44:R46"/>
    <mergeCell ref="S44:S46"/>
    <mergeCell ref="R42:R43"/>
    <mergeCell ref="S42:S43"/>
    <mergeCell ref="C44:C46"/>
    <mergeCell ref="D44:D46"/>
    <mergeCell ref="E44:E46"/>
    <mergeCell ref="I44:I46"/>
    <mergeCell ref="J44:J46"/>
    <mergeCell ref="K44:K46"/>
    <mergeCell ref="O42:O43"/>
    <mergeCell ref="P42:P43"/>
    <mergeCell ref="Q42:Q43"/>
    <mergeCell ref="J42:J43"/>
    <mergeCell ref="K42:K43"/>
    <mergeCell ref="L42:L43"/>
    <mergeCell ref="M42:M43"/>
    <mergeCell ref="N42:N43"/>
    <mergeCell ref="R40:R41"/>
    <mergeCell ref="S40:S41"/>
    <mergeCell ref="B42:B43"/>
    <mergeCell ref="C42:C43"/>
    <mergeCell ref="D42:D43"/>
    <mergeCell ref="E42:E43"/>
    <mergeCell ref="F42:F43"/>
    <mergeCell ref="G42:G43"/>
    <mergeCell ref="H42:H43"/>
    <mergeCell ref="I42:I43"/>
    <mergeCell ref="O40:O41"/>
    <mergeCell ref="P40:P41"/>
    <mergeCell ref="Q40:Q41"/>
    <mergeCell ref="J40:J41"/>
    <mergeCell ref="K40:K41"/>
    <mergeCell ref="L40:L41"/>
    <mergeCell ref="M40:M41"/>
    <mergeCell ref="N40:N41"/>
    <mergeCell ref="F40:F41"/>
    <mergeCell ref="G40:G41"/>
    <mergeCell ref="H40:H41"/>
    <mergeCell ref="I40:I41"/>
    <mergeCell ref="B40:B41"/>
    <mergeCell ref="C40:C41"/>
    <mergeCell ref="D40:D41"/>
    <mergeCell ref="E40:E41"/>
    <mergeCell ref="Q30:Q32"/>
    <mergeCell ref="P33:P39"/>
    <mergeCell ref="Q33:Q39"/>
    <mergeCell ref="R33:R39"/>
    <mergeCell ref="S33:S39"/>
    <mergeCell ref="J33:J39"/>
    <mergeCell ref="K33:K39"/>
    <mergeCell ref="M33:M39"/>
    <mergeCell ref="O33:O39"/>
    <mergeCell ref="S30:S32"/>
    <mergeCell ref="B30:B32"/>
    <mergeCell ref="C30:C32"/>
    <mergeCell ref="D30:D32"/>
    <mergeCell ref="E30:E32"/>
    <mergeCell ref="C33:C39"/>
    <mergeCell ref="D33:D39"/>
    <mergeCell ref="E33:E39"/>
    <mergeCell ref="I33:I39"/>
    <mergeCell ref="P30:P32"/>
    <mergeCell ref="S27:S29"/>
    <mergeCell ref="H30:H32"/>
    <mergeCell ref="I30:I32"/>
    <mergeCell ref="J30:J32"/>
    <mergeCell ref="K30:K32"/>
    <mergeCell ref="L30:L32"/>
    <mergeCell ref="M30:M32"/>
    <mergeCell ref="N30:N32"/>
    <mergeCell ref="O30:O32"/>
    <mergeCell ref="R30:R32"/>
    <mergeCell ref="M27:M29"/>
    <mergeCell ref="O27:O29"/>
    <mergeCell ref="P27:P29"/>
    <mergeCell ref="Q27:Q29"/>
    <mergeCell ref="Q25:Q26"/>
    <mergeCell ref="R25:R26"/>
    <mergeCell ref="O25:O26"/>
    <mergeCell ref="P25:P26"/>
    <mergeCell ref="R27:R29"/>
    <mergeCell ref="S25:S26"/>
    <mergeCell ref="C27:C29"/>
    <mergeCell ref="D27:D29"/>
    <mergeCell ref="E27:E29"/>
    <mergeCell ref="I27:I29"/>
    <mergeCell ref="J27:J29"/>
    <mergeCell ref="K27:K29"/>
    <mergeCell ref="L27:L29"/>
    <mergeCell ref="M25:M26"/>
    <mergeCell ref="N25:N26"/>
    <mergeCell ref="I25:I26"/>
    <mergeCell ref="J25:J26"/>
    <mergeCell ref="K25:K26"/>
    <mergeCell ref="L25:L26"/>
    <mergeCell ref="Q23:Q24"/>
    <mergeCell ref="R23:R24"/>
    <mergeCell ref="O23:O24"/>
    <mergeCell ref="P23:P24"/>
    <mergeCell ref="J23:J24"/>
    <mergeCell ref="S23:S24"/>
    <mergeCell ref="B25:B26"/>
    <mergeCell ref="C25:C26"/>
    <mergeCell ref="D25:D26"/>
    <mergeCell ref="E25:E26"/>
    <mergeCell ref="F25:F26"/>
    <mergeCell ref="G25:G26"/>
    <mergeCell ref="H25:H26"/>
    <mergeCell ref="M23:M24"/>
    <mergeCell ref="N23:N24"/>
    <mergeCell ref="D23:D24"/>
    <mergeCell ref="E23:E24"/>
    <mergeCell ref="F23:F24"/>
    <mergeCell ref="G23:G24"/>
    <mergeCell ref="H23:H24"/>
    <mergeCell ref="I23:I24"/>
    <mergeCell ref="O17:O22"/>
    <mergeCell ref="J17:J22"/>
    <mergeCell ref="K17:K22"/>
    <mergeCell ref="L17:L22"/>
    <mergeCell ref="M17:M22"/>
    <mergeCell ref="K23:K24"/>
    <mergeCell ref="L23:L24"/>
    <mergeCell ref="C17:C22"/>
    <mergeCell ref="D17:D22"/>
    <mergeCell ref="E17:E22"/>
    <mergeCell ref="I17:I22"/>
    <mergeCell ref="A3:A15"/>
    <mergeCell ref="D3:I3"/>
    <mergeCell ref="I4:I15"/>
    <mergeCell ref="K3:O3"/>
    <mergeCell ref="Q3:S3"/>
    <mergeCell ref="K4:K15"/>
    <mergeCell ref="L4:L15"/>
    <mergeCell ref="M4:M15"/>
    <mergeCell ref="N4:N15"/>
    <mergeCell ref="O4:O15"/>
    <mergeCell ref="P3:P1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4" manualBreakCount="4">
    <brk id="32" max="255" man="1"/>
    <brk id="68" max="255" man="1"/>
    <brk id="104" max="255" man="1"/>
    <brk id="1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8.00390625" defaultRowHeight="12.75"/>
  <cols>
    <col min="1" max="1" width="23.25390625" style="16" customWidth="1"/>
    <col min="2" max="2" width="6.25390625" style="16" customWidth="1"/>
    <col min="3" max="12" width="10.125" style="16" customWidth="1"/>
    <col min="13" max="13" width="0.6171875" style="16" customWidth="1"/>
    <col min="14" max="16384" width="8.00390625" style="16" customWidth="1"/>
  </cols>
  <sheetData>
    <row r="1" spans="1:12" ht="32.25" customHeight="1">
      <c r="A1" s="183" t="s">
        <v>124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2.75">
      <c r="A2" s="32" t="s">
        <v>125</v>
      </c>
      <c r="B2" s="31"/>
      <c r="C2" s="186" t="s">
        <v>126</v>
      </c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2.75">
      <c r="A3" s="178" t="s">
        <v>109</v>
      </c>
      <c r="B3" s="178" t="s">
        <v>28</v>
      </c>
      <c r="C3" s="178" t="s">
        <v>110</v>
      </c>
      <c r="D3" s="178" t="s">
        <v>111</v>
      </c>
      <c r="E3" s="178"/>
      <c r="F3" s="178"/>
      <c r="G3" s="178"/>
      <c r="H3" s="178"/>
      <c r="I3" s="178"/>
      <c r="J3" s="178"/>
      <c r="K3" s="178"/>
      <c r="L3" s="178"/>
    </row>
    <row r="4" spans="1:12" ht="67.5" customHeight="1">
      <c r="A4" s="178"/>
      <c r="B4" s="178"/>
      <c r="C4" s="178"/>
      <c r="D4" s="17" t="s">
        <v>872</v>
      </c>
      <c r="E4" s="17" t="s">
        <v>873</v>
      </c>
      <c r="F4" s="17" t="s">
        <v>112</v>
      </c>
      <c r="G4" s="17" t="s">
        <v>113</v>
      </c>
      <c r="H4" s="17" t="s">
        <v>874</v>
      </c>
      <c r="I4" s="17" t="s">
        <v>875</v>
      </c>
      <c r="J4" s="17" t="s">
        <v>876</v>
      </c>
      <c r="K4" s="17" t="s">
        <v>114</v>
      </c>
      <c r="L4" s="37" t="s">
        <v>115</v>
      </c>
    </row>
    <row r="5" spans="1:12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2" ht="51">
      <c r="A6" s="20" t="s">
        <v>877</v>
      </c>
      <c r="B6" s="18" t="s">
        <v>0</v>
      </c>
      <c r="C6" s="95">
        <f>SUM(D6:L6)</f>
        <v>0</v>
      </c>
      <c r="D6" s="95">
        <f>D9+D18</f>
        <v>0</v>
      </c>
      <c r="E6" s="95">
        <f>E9+E12+E15+E18</f>
        <v>0</v>
      </c>
      <c r="F6" s="95">
        <f aca="true" t="shared" si="0" ref="F6:G8">F9+F12+F18</f>
        <v>0</v>
      </c>
      <c r="G6" s="95">
        <f t="shared" si="0"/>
        <v>0</v>
      </c>
      <c r="H6" s="95" t="s">
        <v>41</v>
      </c>
      <c r="I6" s="95">
        <f>I9+I18</f>
        <v>0</v>
      </c>
      <c r="J6" s="95">
        <f>J15</f>
        <v>0</v>
      </c>
      <c r="K6" s="95">
        <f aca="true" t="shared" si="1" ref="K6:L8">K9+K12+K15+K18</f>
        <v>0</v>
      </c>
      <c r="L6" s="95">
        <f t="shared" si="1"/>
        <v>0</v>
      </c>
    </row>
    <row r="7" spans="1:12" ht="25.5">
      <c r="A7" s="20" t="s">
        <v>116</v>
      </c>
      <c r="B7" s="18" t="s">
        <v>1</v>
      </c>
      <c r="C7" s="95">
        <f aca="true" t="shared" si="2" ref="C7:C38">SUM(D7:L7)</f>
        <v>0</v>
      </c>
      <c r="D7" s="95">
        <f>D10+D19</f>
        <v>0</v>
      </c>
      <c r="E7" s="95">
        <f>E10+E13+E16+E19</f>
        <v>0</v>
      </c>
      <c r="F7" s="95">
        <f t="shared" si="0"/>
        <v>0</v>
      </c>
      <c r="G7" s="95">
        <f t="shared" si="0"/>
        <v>0</v>
      </c>
      <c r="H7" s="95" t="s">
        <v>41</v>
      </c>
      <c r="I7" s="95">
        <f>I10+I19</f>
        <v>0</v>
      </c>
      <c r="J7" s="95">
        <f>J16</f>
        <v>0</v>
      </c>
      <c r="K7" s="95">
        <f t="shared" si="1"/>
        <v>0</v>
      </c>
      <c r="L7" s="95">
        <f t="shared" si="1"/>
        <v>0</v>
      </c>
    </row>
    <row r="8" spans="1:12" ht="51">
      <c r="A8" s="19" t="s">
        <v>117</v>
      </c>
      <c r="B8" s="18" t="s">
        <v>2</v>
      </c>
      <c r="C8" s="95">
        <f t="shared" si="2"/>
        <v>0</v>
      </c>
      <c r="D8" s="95">
        <f>D11+D20</f>
        <v>0</v>
      </c>
      <c r="E8" s="95">
        <f>E11+E14+E17+E20</f>
        <v>0</v>
      </c>
      <c r="F8" s="95">
        <f t="shared" si="0"/>
        <v>0</v>
      </c>
      <c r="G8" s="95">
        <f t="shared" si="0"/>
        <v>0</v>
      </c>
      <c r="H8" s="95" t="s">
        <v>41</v>
      </c>
      <c r="I8" s="95">
        <f>I11+I20</f>
        <v>0</v>
      </c>
      <c r="J8" s="95">
        <f>J17</f>
        <v>0</v>
      </c>
      <c r="K8" s="95">
        <f t="shared" si="1"/>
        <v>0</v>
      </c>
      <c r="L8" s="95">
        <f t="shared" si="1"/>
        <v>0</v>
      </c>
    </row>
    <row r="9" spans="1:12" ht="25.5">
      <c r="A9" s="20" t="s">
        <v>878</v>
      </c>
      <c r="B9" s="18" t="s">
        <v>3</v>
      </c>
      <c r="C9" s="95">
        <f t="shared" si="2"/>
        <v>0</v>
      </c>
      <c r="D9" s="95"/>
      <c r="E9" s="95"/>
      <c r="F9" s="95"/>
      <c r="G9" s="95"/>
      <c r="H9" s="95" t="s">
        <v>41</v>
      </c>
      <c r="I9" s="95"/>
      <c r="J9" s="95" t="s">
        <v>41</v>
      </c>
      <c r="K9" s="95"/>
      <c r="L9" s="95"/>
    </row>
    <row r="10" spans="1:12" ht="12.75">
      <c r="A10" s="20" t="s">
        <v>118</v>
      </c>
      <c r="B10" s="18" t="s">
        <v>4</v>
      </c>
      <c r="C10" s="95">
        <f t="shared" si="2"/>
        <v>0</v>
      </c>
      <c r="D10" s="95"/>
      <c r="E10" s="95"/>
      <c r="F10" s="95"/>
      <c r="G10" s="95"/>
      <c r="H10" s="95" t="s">
        <v>41</v>
      </c>
      <c r="I10" s="95"/>
      <c r="J10" s="95" t="s">
        <v>41</v>
      </c>
      <c r="K10" s="95"/>
      <c r="L10" s="95"/>
    </row>
    <row r="11" spans="1:12" ht="38.25">
      <c r="A11" s="19" t="s">
        <v>119</v>
      </c>
      <c r="B11" s="18" t="s">
        <v>5</v>
      </c>
      <c r="C11" s="95">
        <f t="shared" si="2"/>
        <v>0</v>
      </c>
      <c r="D11" s="95"/>
      <c r="E11" s="95"/>
      <c r="F11" s="95"/>
      <c r="G11" s="95"/>
      <c r="H11" s="95" t="s">
        <v>41</v>
      </c>
      <c r="I11" s="95"/>
      <c r="J11" s="95" t="s">
        <v>41</v>
      </c>
      <c r="K11" s="95"/>
      <c r="L11" s="95"/>
    </row>
    <row r="12" spans="1:12" ht="25.5">
      <c r="A12" s="20" t="s">
        <v>879</v>
      </c>
      <c r="B12" s="18" t="s">
        <v>6</v>
      </c>
      <c r="C12" s="95">
        <f t="shared" si="2"/>
        <v>0</v>
      </c>
      <c r="D12" s="95" t="s">
        <v>41</v>
      </c>
      <c r="E12" s="95"/>
      <c r="F12" s="95"/>
      <c r="G12" s="95"/>
      <c r="H12" s="95" t="s">
        <v>41</v>
      </c>
      <c r="I12" s="95" t="s">
        <v>41</v>
      </c>
      <c r="J12" s="95" t="s">
        <v>41</v>
      </c>
      <c r="K12" s="95"/>
      <c r="L12" s="95"/>
    </row>
    <row r="13" spans="1:12" ht="12.75">
      <c r="A13" s="20" t="s">
        <v>118</v>
      </c>
      <c r="B13" s="18" t="s">
        <v>7</v>
      </c>
      <c r="C13" s="95">
        <f t="shared" si="2"/>
        <v>0</v>
      </c>
      <c r="D13" s="95" t="s">
        <v>41</v>
      </c>
      <c r="E13" s="95"/>
      <c r="F13" s="95"/>
      <c r="G13" s="95"/>
      <c r="H13" s="95" t="s">
        <v>41</v>
      </c>
      <c r="I13" s="95" t="s">
        <v>41</v>
      </c>
      <c r="J13" s="95" t="s">
        <v>41</v>
      </c>
      <c r="K13" s="95"/>
      <c r="L13" s="95"/>
    </row>
    <row r="14" spans="1:12" ht="38.25">
      <c r="A14" s="19" t="s">
        <v>119</v>
      </c>
      <c r="B14" s="18" t="s">
        <v>8</v>
      </c>
      <c r="C14" s="95">
        <f t="shared" si="2"/>
        <v>0</v>
      </c>
      <c r="D14" s="95" t="s">
        <v>41</v>
      </c>
      <c r="E14" s="95"/>
      <c r="F14" s="95"/>
      <c r="G14" s="95"/>
      <c r="H14" s="95" t="s">
        <v>41</v>
      </c>
      <c r="I14" s="95" t="s">
        <v>41</v>
      </c>
      <c r="J14" s="95" t="s">
        <v>41</v>
      </c>
      <c r="K14" s="95"/>
      <c r="L14" s="95"/>
    </row>
    <row r="15" spans="1:12" ht="25.5">
      <c r="A15" s="20" t="s">
        <v>880</v>
      </c>
      <c r="B15" s="18">
        <v>10</v>
      </c>
      <c r="C15" s="95">
        <f t="shared" si="2"/>
        <v>0</v>
      </c>
      <c r="D15" s="95" t="s">
        <v>41</v>
      </c>
      <c r="E15" s="95"/>
      <c r="F15" s="95" t="s">
        <v>41</v>
      </c>
      <c r="G15" s="95" t="s">
        <v>41</v>
      </c>
      <c r="H15" s="95" t="s">
        <v>41</v>
      </c>
      <c r="I15" s="95" t="s">
        <v>41</v>
      </c>
      <c r="J15" s="95"/>
      <c r="K15" s="95"/>
      <c r="L15" s="95"/>
    </row>
    <row r="16" spans="1:12" ht="12.75">
      <c r="A16" s="20" t="s">
        <v>118</v>
      </c>
      <c r="B16" s="18">
        <v>11</v>
      </c>
      <c r="C16" s="95">
        <f t="shared" si="2"/>
        <v>0</v>
      </c>
      <c r="D16" s="95" t="s">
        <v>41</v>
      </c>
      <c r="E16" s="95"/>
      <c r="F16" s="95" t="s">
        <v>41</v>
      </c>
      <c r="G16" s="95" t="s">
        <v>41</v>
      </c>
      <c r="H16" s="95" t="s">
        <v>41</v>
      </c>
      <c r="I16" s="95" t="s">
        <v>41</v>
      </c>
      <c r="J16" s="95"/>
      <c r="K16" s="95"/>
      <c r="L16" s="95"/>
    </row>
    <row r="17" spans="1:12" ht="38.25">
      <c r="A17" s="19" t="s">
        <v>119</v>
      </c>
      <c r="B17" s="18">
        <v>12</v>
      </c>
      <c r="C17" s="95">
        <f t="shared" si="2"/>
        <v>0</v>
      </c>
      <c r="D17" s="95" t="s">
        <v>41</v>
      </c>
      <c r="E17" s="95"/>
      <c r="F17" s="95" t="s">
        <v>41</v>
      </c>
      <c r="G17" s="95" t="s">
        <v>41</v>
      </c>
      <c r="H17" s="95" t="s">
        <v>41</v>
      </c>
      <c r="I17" s="95" t="s">
        <v>41</v>
      </c>
      <c r="J17" s="95"/>
      <c r="K17" s="95"/>
      <c r="L17" s="95"/>
    </row>
    <row r="18" spans="1:12" ht="25.5">
      <c r="A18" s="20" t="s">
        <v>881</v>
      </c>
      <c r="B18" s="18">
        <v>13</v>
      </c>
      <c r="C18" s="95">
        <f t="shared" si="2"/>
        <v>0</v>
      </c>
      <c r="D18" s="95"/>
      <c r="E18" s="95"/>
      <c r="F18" s="95"/>
      <c r="G18" s="95"/>
      <c r="H18" s="95" t="s">
        <v>41</v>
      </c>
      <c r="I18" s="95"/>
      <c r="J18" s="95" t="s">
        <v>41</v>
      </c>
      <c r="K18" s="95"/>
      <c r="L18" s="95"/>
    </row>
    <row r="19" spans="1:12" ht="12.75">
      <c r="A19" s="20" t="s">
        <v>118</v>
      </c>
      <c r="B19" s="18">
        <v>14</v>
      </c>
      <c r="C19" s="95">
        <f t="shared" si="2"/>
        <v>0</v>
      </c>
      <c r="D19" s="95"/>
      <c r="E19" s="95"/>
      <c r="F19" s="95"/>
      <c r="G19" s="95"/>
      <c r="H19" s="95" t="s">
        <v>41</v>
      </c>
      <c r="I19" s="95"/>
      <c r="J19" s="95" t="s">
        <v>41</v>
      </c>
      <c r="K19" s="95"/>
      <c r="L19" s="95"/>
    </row>
    <row r="20" spans="1:12" ht="38.25">
      <c r="A20" s="19" t="s">
        <v>119</v>
      </c>
      <c r="B20" s="18">
        <v>15</v>
      </c>
      <c r="C20" s="95">
        <f t="shared" si="2"/>
        <v>0</v>
      </c>
      <c r="D20" s="95"/>
      <c r="E20" s="95"/>
      <c r="F20" s="95"/>
      <c r="G20" s="95"/>
      <c r="H20" s="95" t="s">
        <v>41</v>
      </c>
      <c r="I20" s="95"/>
      <c r="J20" s="95" t="s">
        <v>41</v>
      </c>
      <c r="K20" s="95"/>
      <c r="L20" s="95"/>
    </row>
    <row r="21" spans="1:12" ht="51.75" customHeight="1">
      <c r="A21" s="20" t="s">
        <v>882</v>
      </c>
      <c r="B21" s="18">
        <v>16</v>
      </c>
      <c r="C21" s="95">
        <f t="shared" si="2"/>
        <v>0</v>
      </c>
      <c r="D21" s="95">
        <f>D24+D27+D30+D33+D36</f>
        <v>0</v>
      </c>
      <c r="E21" s="95">
        <f aca="true" t="shared" si="3" ref="E21:J21">E24+E27+E30+E33+E36</f>
        <v>0</v>
      </c>
      <c r="F21" s="95">
        <f t="shared" si="3"/>
        <v>0</v>
      </c>
      <c r="G21" s="95">
        <f t="shared" si="3"/>
        <v>0</v>
      </c>
      <c r="H21" s="95">
        <f>H24+H27+H30+H36</f>
        <v>0</v>
      </c>
      <c r="I21" s="95">
        <f t="shared" si="3"/>
        <v>0</v>
      </c>
      <c r="J21" s="95">
        <f t="shared" si="3"/>
        <v>0</v>
      </c>
      <c r="K21" s="95" t="s">
        <v>41</v>
      </c>
      <c r="L21" s="95">
        <f>L24+L27+L30+L33+L36</f>
        <v>0</v>
      </c>
    </row>
    <row r="22" spans="1:12" ht="25.5">
      <c r="A22" s="20" t="s">
        <v>120</v>
      </c>
      <c r="B22" s="18">
        <v>17</v>
      </c>
      <c r="C22" s="95">
        <f t="shared" si="2"/>
        <v>0</v>
      </c>
      <c r="D22" s="95">
        <f>D25+D28+D31+D34+D37</f>
        <v>0</v>
      </c>
      <c r="E22" s="95">
        <f aca="true" t="shared" si="4" ref="E22:J22">E25+E28+E31+E34+E37</f>
        <v>0</v>
      </c>
      <c r="F22" s="95">
        <f t="shared" si="4"/>
        <v>0</v>
      </c>
      <c r="G22" s="95">
        <f t="shared" si="4"/>
        <v>0</v>
      </c>
      <c r="H22" s="95">
        <f>H25+H28+H31+H37</f>
        <v>0</v>
      </c>
      <c r="I22" s="95">
        <f t="shared" si="4"/>
        <v>0</v>
      </c>
      <c r="J22" s="95">
        <f t="shared" si="4"/>
        <v>0</v>
      </c>
      <c r="K22" s="95" t="s">
        <v>41</v>
      </c>
      <c r="L22" s="95">
        <f>L25+L28+L31+L34+L37</f>
        <v>0</v>
      </c>
    </row>
    <row r="23" spans="1:12" ht="51">
      <c r="A23" s="19" t="s">
        <v>121</v>
      </c>
      <c r="B23" s="18">
        <v>18</v>
      </c>
      <c r="C23" s="95">
        <f t="shared" si="2"/>
        <v>0</v>
      </c>
      <c r="D23" s="95">
        <f>D26+D29+D32+D35+D38</f>
        <v>0</v>
      </c>
      <c r="E23" s="95">
        <f aca="true" t="shared" si="5" ref="E23:J23">E26+E29+E32+E35+E38</f>
        <v>0</v>
      </c>
      <c r="F23" s="95">
        <f t="shared" si="5"/>
        <v>0</v>
      </c>
      <c r="G23" s="95">
        <f t="shared" si="5"/>
        <v>0</v>
      </c>
      <c r="H23" s="95">
        <f>H26+H29+H32+H38</f>
        <v>0</v>
      </c>
      <c r="I23" s="95">
        <f t="shared" si="5"/>
        <v>0</v>
      </c>
      <c r="J23" s="95">
        <f t="shared" si="5"/>
        <v>0</v>
      </c>
      <c r="K23" s="95" t="s">
        <v>41</v>
      </c>
      <c r="L23" s="95">
        <f>L26+L29+L32+L35+L38</f>
        <v>0</v>
      </c>
    </row>
    <row r="24" spans="1:12" ht="25.5">
      <c r="A24" s="20" t="s">
        <v>883</v>
      </c>
      <c r="B24" s="18">
        <v>19</v>
      </c>
      <c r="C24" s="95">
        <f t="shared" si="2"/>
        <v>0</v>
      </c>
      <c r="D24" s="95"/>
      <c r="E24" s="95"/>
      <c r="F24" s="95"/>
      <c r="G24" s="95"/>
      <c r="H24" s="95"/>
      <c r="I24" s="95"/>
      <c r="J24" s="95"/>
      <c r="K24" s="95" t="s">
        <v>41</v>
      </c>
      <c r="L24" s="95"/>
    </row>
    <row r="25" spans="1:12" ht="12.75">
      <c r="A25" s="20" t="s">
        <v>118</v>
      </c>
      <c r="B25" s="18">
        <v>20</v>
      </c>
      <c r="C25" s="95">
        <f t="shared" si="2"/>
        <v>0</v>
      </c>
      <c r="D25" s="95"/>
      <c r="E25" s="95"/>
      <c r="F25" s="95"/>
      <c r="G25" s="95"/>
      <c r="H25" s="95"/>
      <c r="I25" s="95"/>
      <c r="J25" s="95"/>
      <c r="K25" s="95" t="s">
        <v>41</v>
      </c>
      <c r="L25" s="95"/>
    </row>
    <row r="26" spans="1:12" ht="38.25">
      <c r="A26" s="19" t="s">
        <v>119</v>
      </c>
      <c r="B26" s="18">
        <v>21</v>
      </c>
      <c r="C26" s="95">
        <f t="shared" si="2"/>
        <v>0</v>
      </c>
      <c r="D26" s="95"/>
      <c r="E26" s="95"/>
      <c r="F26" s="95"/>
      <c r="G26" s="95"/>
      <c r="H26" s="95"/>
      <c r="I26" s="95"/>
      <c r="J26" s="95"/>
      <c r="K26" s="95" t="s">
        <v>41</v>
      </c>
      <c r="L26" s="95"/>
    </row>
    <row r="27" spans="1:12" ht="25.5">
      <c r="A27" s="20" t="s">
        <v>122</v>
      </c>
      <c r="B27" s="18">
        <v>22</v>
      </c>
      <c r="C27" s="95">
        <f t="shared" si="2"/>
        <v>0</v>
      </c>
      <c r="D27" s="95"/>
      <c r="E27" s="95"/>
      <c r="F27" s="95"/>
      <c r="G27" s="95"/>
      <c r="H27" s="95"/>
      <c r="I27" s="95"/>
      <c r="J27" s="95"/>
      <c r="K27" s="95" t="s">
        <v>41</v>
      </c>
      <c r="L27" s="95"/>
    </row>
    <row r="28" spans="1:12" ht="12.75">
      <c r="A28" s="20" t="s">
        <v>118</v>
      </c>
      <c r="B28" s="18">
        <v>23</v>
      </c>
      <c r="C28" s="95">
        <f t="shared" si="2"/>
        <v>0</v>
      </c>
      <c r="D28" s="95"/>
      <c r="E28" s="95"/>
      <c r="F28" s="95"/>
      <c r="G28" s="95"/>
      <c r="H28" s="95"/>
      <c r="I28" s="95"/>
      <c r="J28" s="95"/>
      <c r="K28" s="95" t="s">
        <v>41</v>
      </c>
      <c r="L28" s="95"/>
    </row>
    <row r="29" spans="1:12" ht="38.25">
      <c r="A29" s="19" t="s">
        <v>119</v>
      </c>
      <c r="B29" s="18">
        <v>24</v>
      </c>
      <c r="C29" s="95">
        <f t="shared" si="2"/>
        <v>0</v>
      </c>
      <c r="D29" s="95"/>
      <c r="E29" s="95"/>
      <c r="F29" s="95"/>
      <c r="G29" s="95"/>
      <c r="H29" s="95"/>
      <c r="I29" s="95"/>
      <c r="J29" s="95"/>
      <c r="K29" s="95" t="s">
        <v>41</v>
      </c>
      <c r="L29" s="95"/>
    </row>
    <row r="30" spans="1:12" ht="25.5">
      <c r="A30" s="20" t="s">
        <v>884</v>
      </c>
      <c r="B30" s="18">
        <v>25</v>
      </c>
      <c r="C30" s="95">
        <f t="shared" si="2"/>
        <v>0</v>
      </c>
      <c r="D30" s="95"/>
      <c r="E30" s="95"/>
      <c r="F30" s="95"/>
      <c r="G30" s="95"/>
      <c r="H30" s="95"/>
      <c r="I30" s="95"/>
      <c r="J30" s="95"/>
      <c r="K30" s="95" t="s">
        <v>41</v>
      </c>
      <c r="L30" s="95"/>
    </row>
    <row r="31" spans="1:12" ht="12.75">
      <c r="A31" s="20" t="s">
        <v>118</v>
      </c>
      <c r="B31" s="18">
        <v>26</v>
      </c>
      <c r="C31" s="95">
        <f t="shared" si="2"/>
        <v>0</v>
      </c>
      <c r="D31" s="95"/>
      <c r="E31" s="95"/>
      <c r="F31" s="95"/>
      <c r="G31" s="95"/>
      <c r="H31" s="95"/>
      <c r="I31" s="95"/>
      <c r="J31" s="95"/>
      <c r="K31" s="95" t="s">
        <v>41</v>
      </c>
      <c r="L31" s="95"/>
    </row>
    <row r="32" spans="1:12" ht="38.25">
      <c r="A32" s="19" t="s">
        <v>119</v>
      </c>
      <c r="B32" s="18">
        <v>27</v>
      </c>
      <c r="C32" s="95">
        <f t="shared" si="2"/>
        <v>0</v>
      </c>
      <c r="D32" s="95"/>
      <c r="E32" s="95"/>
      <c r="F32" s="95"/>
      <c r="G32" s="95"/>
      <c r="H32" s="95"/>
      <c r="I32" s="95"/>
      <c r="J32" s="95"/>
      <c r="K32" s="95" t="s">
        <v>41</v>
      </c>
      <c r="L32" s="95"/>
    </row>
    <row r="33" spans="1:12" ht="25.5">
      <c r="A33" s="20" t="s">
        <v>885</v>
      </c>
      <c r="B33" s="18">
        <v>28</v>
      </c>
      <c r="C33" s="95">
        <f t="shared" si="2"/>
        <v>0</v>
      </c>
      <c r="D33" s="95"/>
      <c r="E33" s="95"/>
      <c r="F33" s="95"/>
      <c r="G33" s="95"/>
      <c r="H33" s="95" t="s">
        <v>41</v>
      </c>
      <c r="I33" s="95"/>
      <c r="J33" s="95"/>
      <c r="K33" s="95" t="s">
        <v>41</v>
      </c>
      <c r="L33" s="95"/>
    </row>
    <row r="34" spans="1:12" ht="12.75">
      <c r="A34" s="20" t="s">
        <v>118</v>
      </c>
      <c r="B34" s="18">
        <v>29</v>
      </c>
      <c r="C34" s="95">
        <f t="shared" si="2"/>
        <v>0</v>
      </c>
      <c r="D34" s="95"/>
      <c r="E34" s="95"/>
      <c r="F34" s="95"/>
      <c r="G34" s="95"/>
      <c r="H34" s="95" t="s">
        <v>41</v>
      </c>
      <c r="I34" s="95"/>
      <c r="J34" s="95"/>
      <c r="K34" s="95" t="s">
        <v>41</v>
      </c>
      <c r="L34" s="95"/>
    </row>
    <row r="35" spans="1:12" ht="38.25">
      <c r="A35" s="19" t="s">
        <v>119</v>
      </c>
      <c r="B35" s="18">
        <v>30</v>
      </c>
      <c r="C35" s="95">
        <f t="shared" si="2"/>
        <v>0</v>
      </c>
      <c r="D35" s="95"/>
      <c r="E35" s="95"/>
      <c r="F35" s="95"/>
      <c r="G35" s="95"/>
      <c r="H35" s="95" t="s">
        <v>41</v>
      </c>
      <c r="I35" s="95"/>
      <c r="J35" s="95"/>
      <c r="K35" s="95" t="s">
        <v>41</v>
      </c>
      <c r="L35" s="95"/>
    </row>
    <row r="36" spans="1:12" ht="12.75">
      <c r="A36" s="20" t="s">
        <v>123</v>
      </c>
      <c r="B36" s="18">
        <v>31</v>
      </c>
      <c r="C36" s="95">
        <f t="shared" si="2"/>
        <v>0</v>
      </c>
      <c r="D36" s="95"/>
      <c r="E36" s="95"/>
      <c r="F36" s="95"/>
      <c r="G36" s="95"/>
      <c r="H36" s="95"/>
      <c r="I36" s="95"/>
      <c r="J36" s="95"/>
      <c r="K36" s="95"/>
      <c r="L36" s="95"/>
    </row>
    <row r="37" spans="1:12" ht="12.75">
      <c r="A37" s="20" t="s">
        <v>118</v>
      </c>
      <c r="B37" s="18">
        <v>32</v>
      </c>
      <c r="C37" s="95">
        <f t="shared" si="2"/>
        <v>0</v>
      </c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38.25">
      <c r="A38" s="19" t="s">
        <v>119</v>
      </c>
      <c r="B38" s="18">
        <v>33</v>
      </c>
      <c r="C38" s="95">
        <f t="shared" si="2"/>
        <v>0</v>
      </c>
      <c r="D38" s="95"/>
      <c r="E38" s="95"/>
      <c r="F38" s="95"/>
      <c r="G38" s="95"/>
      <c r="H38" s="95"/>
      <c r="I38" s="95"/>
      <c r="J38" s="95"/>
      <c r="K38" s="95"/>
      <c r="L38" s="95"/>
    </row>
    <row r="39" ht="3" customHeight="1">
      <c r="A39" s="35" t="s">
        <v>127</v>
      </c>
    </row>
    <row r="40" ht="12.75">
      <c r="A40" s="36" t="s">
        <v>128</v>
      </c>
    </row>
    <row r="41" ht="1.5" customHeight="1"/>
  </sheetData>
  <sheetProtection/>
  <mergeCells count="6">
    <mergeCell ref="A1:L1"/>
    <mergeCell ref="C2:L2"/>
    <mergeCell ref="A3:A4"/>
    <mergeCell ref="B3:B4"/>
    <mergeCell ref="C3:C4"/>
    <mergeCell ref="D3:L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44"/>
  <sheetViews>
    <sheetView showGridLines="0" zoomScaleSheetLayoutView="100" zoomScalePageLayoutView="0" workbookViewId="0" topLeftCell="A1">
      <selection activeCell="C10" sqref="C10"/>
    </sheetView>
  </sheetViews>
  <sheetFormatPr defaultColWidth="1.75390625" defaultRowHeight="12.75" customHeight="1"/>
  <cols>
    <col min="1" max="1" width="33.75390625" style="38" customWidth="1"/>
    <col min="2" max="2" width="4.625" style="38" customWidth="1"/>
    <col min="3" max="4" width="8.75390625" style="38" customWidth="1"/>
    <col min="5" max="18" width="5.375" style="38" customWidth="1"/>
    <col min="19" max="19" width="33.75390625" style="38" customWidth="1"/>
    <col min="20" max="20" width="4.625" style="38" customWidth="1"/>
    <col min="21" max="32" width="5.25390625" style="38" customWidth="1"/>
    <col min="33" max="34" width="6.125" style="38" customWidth="1"/>
    <col min="35" max="36" width="5.875" style="38" customWidth="1"/>
    <col min="37" max="38" width="5.25390625" style="38" customWidth="1"/>
    <col min="39" max="39" width="33.75390625" style="38" customWidth="1"/>
    <col min="40" max="40" width="4.625" style="38" customWidth="1"/>
    <col min="41" max="42" width="5.625" style="38" customWidth="1"/>
    <col min="43" max="44" width="6.00390625" style="38" customWidth="1"/>
    <col min="45" max="45" width="5.25390625" style="38" customWidth="1"/>
    <col min="46" max="46" width="5.125" style="38" customWidth="1"/>
    <col min="47" max="47" width="4.75390625" style="38" customWidth="1"/>
    <col min="48" max="48" width="4.625" style="38" customWidth="1"/>
    <col min="49" max="60" width="4.375" style="38" customWidth="1"/>
    <col min="61" max="16384" width="1.75390625" style="38" customWidth="1"/>
  </cols>
  <sheetData>
    <row r="1" spans="1:60" ht="14.25" customHeight="1">
      <c r="A1" s="189" t="s">
        <v>129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</row>
    <row r="2" spans="1:60" ht="4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</row>
    <row r="3" spans="1:60" ht="45.75" customHeight="1">
      <c r="A3" s="190" t="s">
        <v>130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</row>
    <row r="4" spans="1:60" ht="12.75" customHeight="1">
      <c r="A4" s="38" t="s">
        <v>131</v>
      </c>
      <c r="B4" s="188" t="s">
        <v>132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38" t="s">
        <v>131</v>
      </c>
      <c r="T4" s="188" t="s">
        <v>132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38" t="s">
        <v>131</v>
      </c>
      <c r="AN4" s="188" t="s">
        <v>132</v>
      </c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</row>
    <row r="5" spans="1:60" ht="27" customHeight="1">
      <c r="A5" s="191" t="s">
        <v>133</v>
      </c>
      <c r="B5" s="191" t="s">
        <v>134</v>
      </c>
      <c r="C5" s="204" t="s">
        <v>135</v>
      </c>
      <c r="D5" s="204"/>
      <c r="E5" s="205" t="s">
        <v>136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191" t="s">
        <v>133</v>
      </c>
      <c r="T5" s="191" t="s">
        <v>134</v>
      </c>
      <c r="U5" s="196" t="s">
        <v>137</v>
      </c>
      <c r="V5" s="197"/>
      <c r="W5" s="197"/>
      <c r="X5" s="197"/>
      <c r="Y5" s="197"/>
      <c r="Z5" s="197"/>
      <c r="AA5" s="197"/>
      <c r="AB5" s="198"/>
      <c r="AC5" s="196" t="s">
        <v>138</v>
      </c>
      <c r="AD5" s="197"/>
      <c r="AE5" s="197"/>
      <c r="AF5" s="197"/>
      <c r="AG5" s="197"/>
      <c r="AH5" s="197"/>
      <c r="AI5" s="197"/>
      <c r="AJ5" s="197"/>
      <c r="AK5" s="197"/>
      <c r="AL5" s="198"/>
      <c r="AM5" s="191" t="s">
        <v>133</v>
      </c>
      <c r="AN5" s="191" t="s">
        <v>134</v>
      </c>
      <c r="AO5" s="196" t="s">
        <v>138</v>
      </c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8"/>
    </row>
    <row r="6" spans="1:60" ht="12.75" customHeight="1">
      <c r="A6" s="192"/>
      <c r="B6" s="192"/>
      <c r="C6" s="191" t="s">
        <v>139</v>
      </c>
      <c r="D6" s="191" t="s">
        <v>140</v>
      </c>
      <c r="E6" s="199" t="s">
        <v>135</v>
      </c>
      <c r="F6" s="200"/>
      <c r="G6" s="194" t="s">
        <v>141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195"/>
      <c r="S6" s="192"/>
      <c r="T6" s="192"/>
      <c r="U6" s="199" t="s">
        <v>135</v>
      </c>
      <c r="V6" s="200"/>
      <c r="W6" s="194" t="s">
        <v>141</v>
      </c>
      <c r="X6" s="203"/>
      <c r="Y6" s="203"/>
      <c r="Z6" s="203"/>
      <c r="AA6" s="203"/>
      <c r="AB6" s="195"/>
      <c r="AC6" s="199" t="s">
        <v>135</v>
      </c>
      <c r="AD6" s="200"/>
      <c r="AE6" s="194" t="s">
        <v>141</v>
      </c>
      <c r="AF6" s="203"/>
      <c r="AG6" s="203"/>
      <c r="AH6" s="203"/>
      <c r="AI6" s="203"/>
      <c r="AJ6" s="203"/>
      <c r="AK6" s="203"/>
      <c r="AL6" s="195"/>
      <c r="AM6" s="192"/>
      <c r="AN6" s="192"/>
      <c r="AO6" s="194" t="s">
        <v>141</v>
      </c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195"/>
    </row>
    <row r="7" spans="1:60" ht="77.25" customHeight="1">
      <c r="A7" s="192"/>
      <c r="B7" s="192"/>
      <c r="C7" s="192"/>
      <c r="D7" s="192"/>
      <c r="E7" s="201"/>
      <c r="F7" s="202"/>
      <c r="G7" s="194" t="s">
        <v>142</v>
      </c>
      <c r="H7" s="195"/>
      <c r="I7" s="194" t="s">
        <v>143</v>
      </c>
      <c r="J7" s="195"/>
      <c r="K7" s="194" t="s">
        <v>144</v>
      </c>
      <c r="L7" s="195"/>
      <c r="M7" s="194" t="s">
        <v>145</v>
      </c>
      <c r="N7" s="195"/>
      <c r="O7" s="194" t="s">
        <v>146</v>
      </c>
      <c r="P7" s="195"/>
      <c r="Q7" s="194" t="s">
        <v>147</v>
      </c>
      <c r="R7" s="195"/>
      <c r="S7" s="192"/>
      <c r="T7" s="192"/>
      <c r="U7" s="201"/>
      <c r="V7" s="202"/>
      <c r="W7" s="194" t="s">
        <v>148</v>
      </c>
      <c r="X7" s="195"/>
      <c r="Y7" s="194" t="s">
        <v>149</v>
      </c>
      <c r="Z7" s="195"/>
      <c r="AA7" s="194" t="s">
        <v>150</v>
      </c>
      <c r="AB7" s="195"/>
      <c r="AC7" s="201"/>
      <c r="AD7" s="202"/>
      <c r="AE7" s="194" t="s">
        <v>151</v>
      </c>
      <c r="AF7" s="195"/>
      <c r="AG7" s="194" t="s">
        <v>152</v>
      </c>
      <c r="AH7" s="195"/>
      <c r="AI7" s="194" t="s">
        <v>153</v>
      </c>
      <c r="AJ7" s="195"/>
      <c r="AK7" s="194" t="s">
        <v>886</v>
      </c>
      <c r="AL7" s="195"/>
      <c r="AM7" s="192"/>
      <c r="AN7" s="192"/>
      <c r="AO7" s="201" t="s">
        <v>154</v>
      </c>
      <c r="AP7" s="202"/>
      <c r="AQ7" s="201" t="s">
        <v>155</v>
      </c>
      <c r="AR7" s="202"/>
      <c r="AS7" s="201" t="s">
        <v>156</v>
      </c>
      <c r="AT7" s="202"/>
      <c r="AU7" s="201" t="s">
        <v>157</v>
      </c>
      <c r="AV7" s="202"/>
      <c r="AW7" s="201" t="s">
        <v>158</v>
      </c>
      <c r="AX7" s="202"/>
      <c r="AY7" s="201" t="s">
        <v>159</v>
      </c>
      <c r="AZ7" s="202"/>
      <c r="BA7" s="201" t="s">
        <v>160</v>
      </c>
      <c r="BB7" s="202"/>
      <c r="BC7" s="201" t="s">
        <v>161</v>
      </c>
      <c r="BD7" s="202"/>
      <c r="BE7" s="201" t="s">
        <v>162</v>
      </c>
      <c r="BF7" s="202"/>
      <c r="BG7" s="201" t="s">
        <v>257</v>
      </c>
      <c r="BH7" s="202"/>
    </row>
    <row r="8" spans="1:60" ht="49.5" customHeight="1">
      <c r="A8" s="193"/>
      <c r="B8" s="193"/>
      <c r="C8" s="193"/>
      <c r="D8" s="193"/>
      <c r="E8" s="40" t="s">
        <v>164</v>
      </c>
      <c r="F8" s="40" t="s">
        <v>165</v>
      </c>
      <c r="G8" s="40" t="s">
        <v>164</v>
      </c>
      <c r="H8" s="40" t="s">
        <v>165</v>
      </c>
      <c r="I8" s="40" t="s">
        <v>164</v>
      </c>
      <c r="J8" s="40" t="s">
        <v>165</v>
      </c>
      <c r="K8" s="40" t="s">
        <v>164</v>
      </c>
      <c r="L8" s="40" t="s">
        <v>165</v>
      </c>
      <c r="M8" s="40" t="s">
        <v>164</v>
      </c>
      <c r="N8" s="40" t="s">
        <v>165</v>
      </c>
      <c r="O8" s="40" t="s">
        <v>164</v>
      </c>
      <c r="P8" s="40" t="s">
        <v>165</v>
      </c>
      <c r="Q8" s="40" t="s">
        <v>164</v>
      </c>
      <c r="R8" s="40" t="s">
        <v>165</v>
      </c>
      <c r="S8" s="193"/>
      <c r="T8" s="193"/>
      <c r="U8" s="40" t="s">
        <v>164</v>
      </c>
      <c r="V8" s="40" t="s">
        <v>165</v>
      </c>
      <c r="W8" s="40" t="s">
        <v>164</v>
      </c>
      <c r="X8" s="40" t="s">
        <v>165</v>
      </c>
      <c r="Y8" s="40" t="s">
        <v>164</v>
      </c>
      <c r="Z8" s="40" t="s">
        <v>165</v>
      </c>
      <c r="AA8" s="40" t="s">
        <v>164</v>
      </c>
      <c r="AB8" s="40" t="s">
        <v>165</v>
      </c>
      <c r="AC8" s="40" t="s">
        <v>164</v>
      </c>
      <c r="AD8" s="40" t="s">
        <v>165</v>
      </c>
      <c r="AE8" s="40" t="s">
        <v>164</v>
      </c>
      <c r="AF8" s="40" t="s">
        <v>165</v>
      </c>
      <c r="AG8" s="40" t="s">
        <v>164</v>
      </c>
      <c r="AH8" s="40" t="s">
        <v>165</v>
      </c>
      <c r="AI8" s="40" t="s">
        <v>164</v>
      </c>
      <c r="AJ8" s="40" t="s">
        <v>165</v>
      </c>
      <c r="AK8" s="40" t="s">
        <v>164</v>
      </c>
      <c r="AL8" s="40" t="s">
        <v>165</v>
      </c>
      <c r="AM8" s="193"/>
      <c r="AN8" s="193"/>
      <c r="AO8" s="40" t="s">
        <v>164</v>
      </c>
      <c r="AP8" s="40" t="s">
        <v>165</v>
      </c>
      <c r="AQ8" s="40" t="s">
        <v>164</v>
      </c>
      <c r="AR8" s="40" t="s">
        <v>165</v>
      </c>
      <c r="AS8" s="40" t="s">
        <v>164</v>
      </c>
      <c r="AT8" s="40" t="s">
        <v>165</v>
      </c>
      <c r="AU8" s="40" t="s">
        <v>164</v>
      </c>
      <c r="AV8" s="40" t="s">
        <v>165</v>
      </c>
      <c r="AW8" s="40" t="s">
        <v>164</v>
      </c>
      <c r="AX8" s="40" t="s">
        <v>165</v>
      </c>
      <c r="AY8" s="40" t="s">
        <v>164</v>
      </c>
      <c r="AZ8" s="40" t="s">
        <v>165</v>
      </c>
      <c r="BA8" s="40" t="s">
        <v>164</v>
      </c>
      <c r="BB8" s="40" t="s">
        <v>165</v>
      </c>
      <c r="BC8" s="40" t="s">
        <v>164</v>
      </c>
      <c r="BD8" s="40" t="s">
        <v>165</v>
      </c>
      <c r="BE8" s="40" t="s">
        <v>164</v>
      </c>
      <c r="BF8" s="40" t="s">
        <v>165</v>
      </c>
      <c r="BG8" s="40" t="s">
        <v>164</v>
      </c>
      <c r="BH8" s="40" t="s">
        <v>165</v>
      </c>
    </row>
    <row r="9" spans="1:60" ht="12" customHeight="1">
      <c r="A9" s="40" t="s">
        <v>166</v>
      </c>
      <c r="B9" s="40" t="s">
        <v>167</v>
      </c>
      <c r="C9" s="40" t="s">
        <v>168</v>
      </c>
      <c r="D9" s="40" t="s">
        <v>169</v>
      </c>
      <c r="E9" s="40" t="s">
        <v>170</v>
      </c>
      <c r="F9" s="40" t="s">
        <v>171</v>
      </c>
      <c r="G9" s="40" t="s">
        <v>172</v>
      </c>
      <c r="H9" s="40" t="s">
        <v>173</v>
      </c>
      <c r="I9" s="40" t="s">
        <v>174</v>
      </c>
      <c r="J9" s="40" t="s">
        <v>175</v>
      </c>
      <c r="K9" s="40" t="s">
        <v>176</v>
      </c>
      <c r="L9" s="40" t="s">
        <v>177</v>
      </c>
      <c r="M9" s="40" t="s">
        <v>178</v>
      </c>
      <c r="N9" s="40" t="s">
        <v>179</v>
      </c>
      <c r="O9" s="40" t="s">
        <v>180</v>
      </c>
      <c r="P9" s="40" t="s">
        <v>181</v>
      </c>
      <c r="Q9" s="40" t="s">
        <v>182</v>
      </c>
      <c r="R9" s="40" t="s">
        <v>183</v>
      </c>
      <c r="S9" s="40" t="s">
        <v>166</v>
      </c>
      <c r="T9" s="40" t="s">
        <v>167</v>
      </c>
      <c r="U9" s="40" t="s">
        <v>184</v>
      </c>
      <c r="V9" s="40" t="s">
        <v>185</v>
      </c>
      <c r="W9" s="40" t="s">
        <v>186</v>
      </c>
      <c r="X9" s="40" t="s">
        <v>187</v>
      </c>
      <c r="Y9" s="40" t="s">
        <v>188</v>
      </c>
      <c r="Z9" s="40" t="s">
        <v>189</v>
      </c>
      <c r="AA9" s="40" t="s">
        <v>190</v>
      </c>
      <c r="AB9" s="40" t="s">
        <v>191</v>
      </c>
      <c r="AC9" s="40" t="s">
        <v>192</v>
      </c>
      <c r="AD9" s="40" t="s">
        <v>193</v>
      </c>
      <c r="AE9" s="40" t="s">
        <v>194</v>
      </c>
      <c r="AF9" s="40" t="s">
        <v>195</v>
      </c>
      <c r="AG9" s="40" t="s">
        <v>196</v>
      </c>
      <c r="AH9" s="40" t="s">
        <v>197</v>
      </c>
      <c r="AI9" s="40" t="s">
        <v>198</v>
      </c>
      <c r="AJ9" s="40" t="s">
        <v>199</v>
      </c>
      <c r="AK9" s="40" t="s">
        <v>200</v>
      </c>
      <c r="AL9" s="40" t="s">
        <v>201</v>
      </c>
      <c r="AM9" s="40" t="s">
        <v>166</v>
      </c>
      <c r="AN9" s="40" t="s">
        <v>167</v>
      </c>
      <c r="AO9" s="40" t="s">
        <v>202</v>
      </c>
      <c r="AP9" s="40" t="s">
        <v>203</v>
      </c>
      <c r="AQ9" s="40" t="s">
        <v>204</v>
      </c>
      <c r="AR9" s="40" t="s">
        <v>205</v>
      </c>
      <c r="AS9" s="40" t="s">
        <v>206</v>
      </c>
      <c r="AT9" s="40" t="s">
        <v>207</v>
      </c>
      <c r="AU9" s="40" t="s">
        <v>208</v>
      </c>
      <c r="AV9" s="40" t="s">
        <v>209</v>
      </c>
      <c r="AW9" s="40" t="s">
        <v>210</v>
      </c>
      <c r="AX9" s="40" t="s">
        <v>211</v>
      </c>
      <c r="AY9" s="40" t="s">
        <v>212</v>
      </c>
      <c r="AZ9" s="40" t="s">
        <v>213</v>
      </c>
      <c r="BA9" s="40" t="s">
        <v>214</v>
      </c>
      <c r="BB9" s="40" t="s">
        <v>215</v>
      </c>
      <c r="BC9" s="40" t="s">
        <v>216</v>
      </c>
      <c r="BD9" s="40" t="s">
        <v>217</v>
      </c>
      <c r="BE9" s="40" t="s">
        <v>218</v>
      </c>
      <c r="BF9" s="40" t="s">
        <v>219</v>
      </c>
      <c r="BG9" s="40" t="s">
        <v>220</v>
      </c>
      <c r="BH9" s="40" t="s">
        <v>221</v>
      </c>
    </row>
    <row r="10" spans="1:60" s="44" customFormat="1" ht="24" customHeight="1">
      <c r="A10" s="41" t="s">
        <v>222</v>
      </c>
      <c r="B10" s="42" t="s">
        <v>0</v>
      </c>
      <c r="C10" s="43">
        <f aca="true" t="shared" si="0" ref="C10:C39">SUM(E10,U10,AC10)</f>
        <v>0</v>
      </c>
      <c r="D10" s="43">
        <f aca="true" t="shared" si="1" ref="D10:D39">SUM(F10,V10,AD10)</f>
        <v>0</v>
      </c>
      <c r="E10" s="43">
        <f aca="true" t="shared" si="2" ref="E10:R10">SUM(E14,E38)</f>
        <v>0</v>
      </c>
      <c r="F10" s="43">
        <f t="shared" si="2"/>
        <v>0</v>
      </c>
      <c r="G10" s="43">
        <f t="shared" si="2"/>
        <v>0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0</v>
      </c>
      <c r="O10" s="43">
        <f t="shared" si="2"/>
        <v>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1" t="s">
        <v>222</v>
      </c>
      <c r="T10" s="42" t="s">
        <v>0</v>
      </c>
      <c r="U10" s="43">
        <f aca="true" t="shared" si="3" ref="U10:AL10">SUM(U14,U38)</f>
        <v>0</v>
      </c>
      <c r="V10" s="43">
        <f t="shared" si="3"/>
        <v>0</v>
      </c>
      <c r="W10" s="43">
        <f t="shared" si="3"/>
        <v>0</v>
      </c>
      <c r="X10" s="43">
        <f t="shared" si="3"/>
        <v>0</v>
      </c>
      <c r="Y10" s="43">
        <f t="shared" si="3"/>
        <v>0</v>
      </c>
      <c r="Z10" s="43">
        <f t="shared" si="3"/>
        <v>0</v>
      </c>
      <c r="AA10" s="43">
        <f t="shared" si="3"/>
        <v>0</v>
      </c>
      <c r="AB10" s="43">
        <f t="shared" si="3"/>
        <v>0</v>
      </c>
      <c r="AC10" s="43">
        <f t="shared" si="3"/>
        <v>0</v>
      </c>
      <c r="AD10" s="43">
        <f t="shared" si="3"/>
        <v>0</v>
      </c>
      <c r="AE10" s="43">
        <f t="shared" si="3"/>
        <v>0</v>
      </c>
      <c r="AF10" s="43">
        <f t="shared" si="3"/>
        <v>0</v>
      </c>
      <c r="AG10" s="43">
        <f t="shared" si="3"/>
        <v>0</v>
      </c>
      <c r="AH10" s="43">
        <f t="shared" si="3"/>
        <v>0</v>
      </c>
      <c r="AI10" s="43">
        <f t="shared" si="3"/>
        <v>0</v>
      </c>
      <c r="AJ10" s="43">
        <f t="shared" si="3"/>
        <v>0</v>
      </c>
      <c r="AK10" s="43">
        <f t="shared" si="3"/>
        <v>0</v>
      </c>
      <c r="AL10" s="43">
        <f t="shared" si="3"/>
        <v>0</v>
      </c>
      <c r="AM10" s="41" t="s">
        <v>222</v>
      </c>
      <c r="AN10" s="42" t="s">
        <v>0</v>
      </c>
      <c r="AO10" s="43">
        <f aca="true" t="shared" si="4" ref="AO10:BH10">SUM(AO14,AO38)</f>
        <v>0</v>
      </c>
      <c r="AP10" s="43">
        <f t="shared" si="4"/>
        <v>0</v>
      </c>
      <c r="AQ10" s="43">
        <f t="shared" si="4"/>
        <v>0</v>
      </c>
      <c r="AR10" s="43">
        <f t="shared" si="4"/>
        <v>0</v>
      </c>
      <c r="AS10" s="43">
        <f t="shared" si="4"/>
        <v>0</v>
      </c>
      <c r="AT10" s="43">
        <f t="shared" si="4"/>
        <v>0</v>
      </c>
      <c r="AU10" s="43">
        <f t="shared" si="4"/>
        <v>0</v>
      </c>
      <c r="AV10" s="43">
        <f t="shared" si="4"/>
        <v>0</v>
      </c>
      <c r="AW10" s="43">
        <f t="shared" si="4"/>
        <v>0</v>
      </c>
      <c r="AX10" s="43">
        <f t="shared" si="4"/>
        <v>0</v>
      </c>
      <c r="AY10" s="43">
        <f t="shared" si="4"/>
        <v>0</v>
      </c>
      <c r="AZ10" s="43">
        <f t="shared" si="4"/>
        <v>0</v>
      </c>
      <c r="BA10" s="43">
        <f t="shared" si="4"/>
        <v>0</v>
      </c>
      <c r="BB10" s="43">
        <f t="shared" si="4"/>
        <v>0</v>
      </c>
      <c r="BC10" s="43">
        <f t="shared" si="4"/>
        <v>0</v>
      </c>
      <c r="BD10" s="43">
        <f t="shared" si="4"/>
        <v>0</v>
      </c>
      <c r="BE10" s="43">
        <f t="shared" si="4"/>
        <v>0</v>
      </c>
      <c r="BF10" s="43">
        <f t="shared" si="4"/>
        <v>0</v>
      </c>
      <c r="BG10" s="43">
        <f t="shared" si="4"/>
        <v>0</v>
      </c>
      <c r="BH10" s="43">
        <f t="shared" si="4"/>
        <v>0</v>
      </c>
    </row>
    <row r="11" spans="1:60" s="44" customFormat="1" ht="38.25">
      <c r="A11" s="22" t="s">
        <v>223</v>
      </c>
      <c r="B11" s="42" t="s">
        <v>1</v>
      </c>
      <c r="C11" s="43">
        <f t="shared" si="0"/>
        <v>0</v>
      </c>
      <c r="D11" s="43">
        <f t="shared" si="1"/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2" t="s">
        <v>223</v>
      </c>
      <c r="T11" s="42" t="s">
        <v>1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22" t="s">
        <v>223</v>
      </c>
      <c r="AN11" s="42" t="s">
        <v>1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</row>
    <row r="12" spans="1:60" s="44" customFormat="1" ht="24" customHeight="1">
      <c r="A12" s="22" t="s">
        <v>224</v>
      </c>
      <c r="B12" s="42" t="s">
        <v>2</v>
      </c>
      <c r="C12" s="43">
        <f t="shared" si="0"/>
        <v>0</v>
      </c>
      <c r="D12" s="43">
        <f t="shared" si="1"/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2" t="s">
        <v>224</v>
      </c>
      <c r="T12" s="42" t="s">
        <v>2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22" t="s">
        <v>224</v>
      </c>
      <c r="AN12" s="42" t="s">
        <v>2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</row>
    <row r="13" spans="1:60" s="44" customFormat="1" ht="38.25">
      <c r="A13" s="22" t="s">
        <v>225</v>
      </c>
      <c r="B13" s="42" t="s">
        <v>3</v>
      </c>
      <c r="C13" s="43">
        <f t="shared" si="0"/>
        <v>0</v>
      </c>
      <c r="D13" s="43">
        <f t="shared" si="1"/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2" t="s">
        <v>225</v>
      </c>
      <c r="T13" s="42" t="s">
        <v>3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22" t="s">
        <v>225</v>
      </c>
      <c r="AN13" s="42" t="s">
        <v>3</v>
      </c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</row>
    <row r="14" spans="1:60" s="44" customFormat="1" ht="24" customHeight="1">
      <c r="A14" s="22" t="s">
        <v>226</v>
      </c>
      <c r="B14" s="42" t="s">
        <v>4</v>
      </c>
      <c r="C14" s="43">
        <f t="shared" si="0"/>
        <v>0</v>
      </c>
      <c r="D14" s="43">
        <f t="shared" si="1"/>
        <v>0</v>
      </c>
      <c r="E14" s="43">
        <f aca="true" t="shared" si="5" ref="E14:R14">SUM(E16:E17,E22:E23,E29,E33:E37)</f>
        <v>0</v>
      </c>
      <c r="F14" s="43">
        <f t="shared" si="5"/>
        <v>0</v>
      </c>
      <c r="G14" s="43">
        <f t="shared" si="5"/>
        <v>0</v>
      </c>
      <c r="H14" s="43">
        <f t="shared" si="5"/>
        <v>0</v>
      </c>
      <c r="I14" s="43">
        <f t="shared" si="5"/>
        <v>0</v>
      </c>
      <c r="J14" s="43">
        <f t="shared" si="5"/>
        <v>0</v>
      </c>
      <c r="K14" s="43">
        <f t="shared" si="5"/>
        <v>0</v>
      </c>
      <c r="L14" s="43">
        <f t="shared" si="5"/>
        <v>0</v>
      </c>
      <c r="M14" s="43">
        <f t="shared" si="5"/>
        <v>0</v>
      </c>
      <c r="N14" s="43">
        <f t="shared" si="5"/>
        <v>0</v>
      </c>
      <c r="O14" s="43">
        <f t="shared" si="5"/>
        <v>0</v>
      </c>
      <c r="P14" s="43">
        <f t="shared" si="5"/>
        <v>0</v>
      </c>
      <c r="Q14" s="43">
        <f t="shared" si="5"/>
        <v>0</v>
      </c>
      <c r="R14" s="43">
        <f t="shared" si="5"/>
        <v>0</v>
      </c>
      <c r="S14" s="22" t="s">
        <v>226</v>
      </c>
      <c r="T14" s="42" t="s">
        <v>4</v>
      </c>
      <c r="U14" s="43">
        <f aca="true" t="shared" si="6" ref="U14:AL14">SUM(U16:U17,U22:U23,U29,U33:U37)</f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6"/>
        <v>0</v>
      </c>
      <c r="AL14" s="43">
        <f t="shared" si="6"/>
        <v>0</v>
      </c>
      <c r="AM14" s="22" t="s">
        <v>226</v>
      </c>
      <c r="AN14" s="42" t="s">
        <v>4</v>
      </c>
      <c r="AO14" s="43">
        <f aca="true" t="shared" si="7" ref="AO14:BH14">SUM(AO16:AO17,AO22:AO23,AO29,AO33:AO37)</f>
        <v>0</v>
      </c>
      <c r="AP14" s="43">
        <f t="shared" si="7"/>
        <v>0</v>
      </c>
      <c r="AQ14" s="43">
        <f t="shared" si="7"/>
        <v>0</v>
      </c>
      <c r="AR14" s="43">
        <f t="shared" si="7"/>
        <v>0</v>
      </c>
      <c r="AS14" s="43">
        <f t="shared" si="7"/>
        <v>0</v>
      </c>
      <c r="AT14" s="43">
        <f t="shared" si="7"/>
        <v>0</v>
      </c>
      <c r="AU14" s="43">
        <f t="shared" si="7"/>
        <v>0</v>
      </c>
      <c r="AV14" s="43">
        <f t="shared" si="7"/>
        <v>0</v>
      </c>
      <c r="AW14" s="43">
        <f t="shared" si="7"/>
        <v>0</v>
      </c>
      <c r="AX14" s="43">
        <f t="shared" si="7"/>
        <v>0</v>
      </c>
      <c r="AY14" s="43">
        <f t="shared" si="7"/>
        <v>0</v>
      </c>
      <c r="AZ14" s="43">
        <f t="shared" si="7"/>
        <v>0</v>
      </c>
      <c r="BA14" s="43">
        <f t="shared" si="7"/>
        <v>0</v>
      </c>
      <c r="BB14" s="43">
        <f t="shared" si="7"/>
        <v>0</v>
      </c>
      <c r="BC14" s="43">
        <f t="shared" si="7"/>
        <v>0</v>
      </c>
      <c r="BD14" s="43">
        <f t="shared" si="7"/>
        <v>0</v>
      </c>
      <c r="BE14" s="43">
        <f t="shared" si="7"/>
        <v>0</v>
      </c>
      <c r="BF14" s="43">
        <f t="shared" si="7"/>
        <v>0</v>
      </c>
      <c r="BG14" s="43">
        <f t="shared" si="7"/>
        <v>0</v>
      </c>
      <c r="BH14" s="43">
        <f t="shared" si="7"/>
        <v>0</v>
      </c>
    </row>
    <row r="15" spans="1:60" s="44" customFormat="1" ht="24" customHeight="1">
      <c r="A15" s="45" t="s">
        <v>227</v>
      </c>
      <c r="B15" s="42" t="s">
        <v>5</v>
      </c>
      <c r="C15" s="43">
        <f t="shared" si="0"/>
        <v>0</v>
      </c>
      <c r="D15" s="43">
        <f t="shared" si="1"/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5" t="s">
        <v>227</v>
      </c>
      <c r="T15" s="42" t="s">
        <v>5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5" t="s">
        <v>227</v>
      </c>
      <c r="AN15" s="42" t="s">
        <v>5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</row>
    <row r="16" spans="1:60" s="44" customFormat="1" ht="12.75">
      <c r="A16" s="45" t="s">
        <v>228</v>
      </c>
      <c r="B16" s="42" t="s">
        <v>6</v>
      </c>
      <c r="C16" s="43">
        <f t="shared" si="0"/>
        <v>0</v>
      </c>
      <c r="D16" s="43">
        <f t="shared" si="1"/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5" t="s">
        <v>228</v>
      </c>
      <c r="T16" s="42" t="s">
        <v>6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5" t="s">
        <v>228</v>
      </c>
      <c r="AN16" s="42" t="s">
        <v>6</v>
      </c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</row>
    <row r="17" spans="1:60" s="44" customFormat="1" ht="24" customHeight="1">
      <c r="A17" s="45" t="s">
        <v>229</v>
      </c>
      <c r="B17" s="42" t="s">
        <v>7</v>
      </c>
      <c r="C17" s="43">
        <f t="shared" si="0"/>
        <v>0</v>
      </c>
      <c r="D17" s="43">
        <f t="shared" si="1"/>
        <v>0</v>
      </c>
      <c r="E17" s="43">
        <f aca="true" t="shared" si="8" ref="E17:R17">SUM(E18:E21)</f>
        <v>0</v>
      </c>
      <c r="F17" s="43">
        <f t="shared" si="8"/>
        <v>0</v>
      </c>
      <c r="G17" s="43">
        <f t="shared" si="8"/>
        <v>0</v>
      </c>
      <c r="H17" s="43">
        <f t="shared" si="8"/>
        <v>0</v>
      </c>
      <c r="I17" s="43">
        <f t="shared" si="8"/>
        <v>0</v>
      </c>
      <c r="J17" s="43">
        <f t="shared" si="8"/>
        <v>0</v>
      </c>
      <c r="K17" s="43">
        <f t="shared" si="8"/>
        <v>0</v>
      </c>
      <c r="L17" s="43">
        <f t="shared" si="8"/>
        <v>0</v>
      </c>
      <c r="M17" s="43">
        <f t="shared" si="8"/>
        <v>0</v>
      </c>
      <c r="N17" s="43">
        <f t="shared" si="8"/>
        <v>0</v>
      </c>
      <c r="O17" s="43">
        <f t="shared" si="8"/>
        <v>0</v>
      </c>
      <c r="P17" s="43">
        <f t="shared" si="8"/>
        <v>0</v>
      </c>
      <c r="Q17" s="43">
        <f t="shared" si="8"/>
        <v>0</v>
      </c>
      <c r="R17" s="43">
        <f t="shared" si="8"/>
        <v>0</v>
      </c>
      <c r="S17" s="45" t="s">
        <v>229</v>
      </c>
      <c r="T17" s="42" t="s">
        <v>7</v>
      </c>
      <c r="U17" s="43">
        <f aca="true" t="shared" si="9" ref="U17:AL17">SUM(U18:U21)</f>
        <v>0</v>
      </c>
      <c r="V17" s="43">
        <f t="shared" si="9"/>
        <v>0</v>
      </c>
      <c r="W17" s="43">
        <f t="shared" si="9"/>
        <v>0</v>
      </c>
      <c r="X17" s="43">
        <f t="shared" si="9"/>
        <v>0</v>
      </c>
      <c r="Y17" s="43">
        <f t="shared" si="9"/>
        <v>0</v>
      </c>
      <c r="Z17" s="43">
        <f t="shared" si="9"/>
        <v>0</v>
      </c>
      <c r="AA17" s="43">
        <f t="shared" si="9"/>
        <v>0</v>
      </c>
      <c r="AB17" s="43">
        <f t="shared" si="9"/>
        <v>0</v>
      </c>
      <c r="AC17" s="43">
        <f t="shared" si="9"/>
        <v>0</v>
      </c>
      <c r="AD17" s="43">
        <f t="shared" si="9"/>
        <v>0</v>
      </c>
      <c r="AE17" s="43">
        <f t="shared" si="9"/>
        <v>0</v>
      </c>
      <c r="AF17" s="43">
        <f t="shared" si="9"/>
        <v>0</v>
      </c>
      <c r="AG17" s="43">
        <f t="shared" si="9"/>
        <v>0</v>
      </c>
      <c r="AH17" s="43">
        <f t="shared" si="9"/>
        <v>0</v>
      </c>
      <c r="AI17" s="43">
        <f t="shared" si="9"/>
        <v>0</v>
      </c>
      <c r="AJ17" s="43">
        <f t="shared" si="9"/>
        <v>0</v>
      </c>
      <c r="AK17" s="43">
        <f t="shared" si="9"/>
        <v>0</v>
      </c>
      <c r="AL17" s="43">
        <f t="shared" si="9"/>
        <v>0</v>
      </c>
      <c r="AM17" s="45" t="s">
        <v>229</v>
      </c>
      <c r="AN17" s="42" t="s">
        <v>7</v>
      </c>
      <c r="AO17" s="43">
        <f aca="true" t="shared" si="10" ref="AO17:BH17">SUM(AO18:AO21)</f>
        <v>0</v>
      </c>
      <c r="AP17" s="43">
        <f t="shared" si="10"/>
        <v>0</v>
      </c>
      <c r="AQ17" s="43">
        <f t="shared" si="10"/>
        <v>0</v>
      </c>
      <c r="AR17" s="43">
        <f t="shared" si="10"/>
        <v>0</v>
      </c>
      <c r="AS17" s="43">
        <f t="shared" si="10"/>
        <v>0</v>
      </c>
      <c r="AT17" s="43">
        <f t="shared" si="10"/>
        <v>0</v>
      </c>
      <c r="AU17" s="43">
        <f t="shared" si="10"/>
        <v>0</v>
      </c>
      <c r="AV17" s="43">
        <f t="shared" si="10"/>
        <v>0</v>
      </c>
      <c r="AW17" s="43">
        <f t="shared" si="10"/>
        <v>0</v>
      </c>
      <c r="AX17" s="43">
        <f t="shared" si="10"/>
        <v>0</v>
      </c>
      <c r="AY17" s="43">
        <f t="shared" si="10"/>
        <v>0</v>
      </c>
      <c r="AZ17" s="43">
        <f t="shared" si="10"/>
        <v>0</v>
      </c>
      <c r="BA17" s="43">
        <f t="shared" si="10"/>
        <v>0</v>
      </c>
      <c r="BB17" s="43">
        <f t="shared" si="10"/>
        <v>0</v>
      </c>
      <c r="BC17" s="43">
        <f t="shared" si="10"/>
        <v>0</v>
      </c>
      <c r="BD17" s="43">
        <f t="shared" si="10"/>
        <v>0</v>
      </c>
      <c r="BE17" s="43">
        <f t="shared" si="10"/>
        <v>0</v>
      </c>
      <c r="BF17" s="43">
        <f t="shared" si="10"/>
        <v>0</v>
      </c>
      <c r="BG17" s="43">
        <f t="shared" si="10"/>
        <v>0</v>
      </c>
      <c r="BH17" s="43">
        <f t="shared" si="10"/>
        <v>0</v>
      </c>
    </row>
    <row r="18" spans="1:60" s="44" customFormat="1" ht="24" customHeight="1">
      <c r="A18" s="46" t="s">
        <v>230</v>
      </c>
      <c r="B18" s="42" t="s">
        <v>8</v>
      </c>
      <c r="C18" s="43">
        <f t="shared" si="0"/>
        <v>0</v>
      </c>
      <c r="D18" s="43">
        <f t="shared" si="1"/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6" t="s">
        <v>230</v>
      </c>
      <c r="T18" s="42" t="s">
        <v>8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6" t="s">
        <v>230</v>
      </c>
      <c r="AN18" s="42" t="s">
        <v>8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</row>
    <row r="19" spans="1:60" s="44" customFormat="1" ht="12.75" customHeight="1">
      <c r="A19" s="46" t="s">
        <v>231</v>
      </c>
      <c r="B19" s="42" t="s">
        <v>175</v>
      </c>
      <c r="C19" s="43">
        <f t="shared" si="0"/>
        <v>0</v>
      </c>
      <c r="D19" s="43">
        <f t="shared" si="1"/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6" t="s">
        <v>231</v>
      </c>
      <c r="T19" s="42" t="s">
        <v>175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 t="s">
        <v>231</v>
      </c>
      <c r="AN19" s="42" t="s">
        <v>175</v>
      </c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</row>
    <row r="20" spans="1:60" s="44" customFormat="1" ht="12.75">
      <c r="A20" s="46" t="s">
        <v>232</v>
      </c>
      <c r="B20" s="42" t="s">
        <v>176</v>
      </c>
      <c r="C20" s="43">
        <f t="shared" si="0"/>
        <v>0</v>
      </c>
      <c r="D20" s="43">
        <f t="shared" si="1"/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6" t="s">
        <v>232</v>
      </c>
      <c r="T20" s="42" t="s">
        <v>176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6" t="s">
        <v>232</v>
      </c>
      <c r="AN20" s="42" t="s">
        <v>176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</row>
    <row r="21" spans="1:60" s="44" customFormat="1" ht="24" customHeight="1">
      <c r="A21" s="47" t="s">
        <v>233</v>
      </c>
      <c r="B21" s="48" t="s">
        <v>177</v>
      </c>
      <c r="C21" s="49">
        <f t="shared" si="0"/>
        <v>0</v>
      </c>
      <c r="D21" s="49">
        <f t="shared" si="1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7" t="s">
        <v>233</v>
      </c>
      <c r="T21" s="48" t="s">
        <v>177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7" t="s">
        <v>233</v>
      </c>
      <c r="AN21" s="48" t="s">
        <v>177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s="44" customFormat="1" ht="24" customHeight="1">
      <c r="A22" s="54" t="s">
        <v>234</v>
      </c>
      <c r="B22" s="48" t="s">
        <v>178</v>
      </c>
      <c r="C22" s="49">
        <f t="shared" si="0"/>
        <v>0</v>
      </c>
      <c r="D22" s="49">
        <f t="shared" si="1"/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4" t="s">
        <v>234</v>
      </c>
      <c r="T22" s="48" t="s">
        <v>178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54" t="s">
        <v>234</v>
      </c>
      <c r="AN22" s="48" t="s">
        <v>178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s="44" customFormat="1" ht="24" customHeight="1">
      <c r="A23" s="45" t="s">
        <v>235</v>
      </c>
      <c r="B23" s="42" t="s">
        <v>179</v>
      </c>
      <c r="C23" s="43">
        <f t="shared" si="0"/>
        <v>0</v>
      </c>
      <c r="D23" s="43">
        <f t="shared" si="1"/>
        <v>0</v>
      </c>
      <c r="E23" s="43">
        <f aca="true" t="shared" si="11" ref="E23:R23">SUM(E24:E28)</f>
        <v>0</v>
      </c>
      <c r="F23" s="43">
        <f t="shared" si="11"/>
        <v>0</v>
      </c>
      <c r="G23" s="43">
        <f t="shared" si="11"/>
        <v>0</v>
      </c>
      <c r="H23" s="43">
        <f t="shared" si="11"/>
        <v>0</v>
      </c>
      <c r="I23" s="43">
        <f t="shared" si="11"/>
        <v>0</v>
      </c>
      <c r="J23" s="43">
        <f t="shared" si="11"/>
        <v>0</v>
      </c>
      <c r="K23" s="43">
        <f t="shared" si="11"/>
        <v>0</v>
      </c>
      <c r="L23" s="43">
        <f t="shared" si="11"/>
        <v>0</v>
      </c>
      <c r="M23" s="43">
        <f t="shared" si="11"/>
        <v>0</v>
      </c>
      <c r="N23" s="43">
        <f t="shared" si="11"/>
        <v>0</v>
      </c>
      <c r="O23" s="43">
        <f t="shared" si="11"/>
        <v>0</v>
      </c>
      <c r="P23" s="43">
        <f t="shared" si="11"/>
        <v>0</v>
      </c>
      <c r="Q23" s="43">
        <f t="shared" si="11"/>
        <v>0</v>
      </c>
      <c r="R23" s="43">
        <f t="shared" si="11"/>
        <v>0</v>
      </c>
      <c r="S23" s="45" t="s">
        <v>235</v>
      </c>
      <c r="T23" s="42" t="s">
        <v>179</v>
      </c>
      <c r="U23" s="43">
        <f aca="true" t="shared" si="12" ref="U23:AL23">SUM(U24:U28)</f>
        <v>0</v>
      </c>
      <c r="V23" s="43">
        <f t="shared" si="12"/>
        <v>0</v>
      </c>
      <c r="W23" s="43">
        <f t="shared" si="12"/>
        <v>0</v>
      </c>
      <c r="X23" s="43">
        <f t="shared" si="12"/>
        <v>0</v>
      </c>
      <c r="Y23" s="43">
        <f t="shared" si="12"/>
        <v>0</v>
      </c>
      <c r="Z23" s="43">
        <f t="shared" si="12"/>
        <v>0</v>
      </c>
      <c r="AA23" s="43">
        <f t="shared" si="12"/>
        <v>0</v>
      </c>
      <c r="AB23" s="43">
        <f t="shared" si="12"/>
        <v>0</v>
      </c>
      <c r="AC23" s="43">
        <f t="shared" si="12"/>
        <v>0</v>
      </c>
      <c r="AD23" s="43">
        <f t="shared" si="12"/>
        <v>0</v>
      </c>
      <c r="AE23" s="43">
        <f t="shared" si="12"/>
        <v>0</v>
      </c>
      <c r="AF23" s="43">
        <f t="shared" si="12"/>
        <v>0</v>
      </c>
      <c r="AG23" s="43">
        <f t="shared" si="12"/>
        <v>0</v>
      </c>
      <c r="AH23" s="43">
        <f t="shared" si="12"/>
        <v>0</v>
      </c>
      <c r="AI23" s="43">
        <f t="shared" si="12"/>
        <v>0</v>
      </c>
      <c r="AJ23" s="43">
        <f t="shared" si="12"/>
        <v>0</v>
      </c>
      <c r="AK23" s="43">
        <f t="shared" si="12"/>
        <v>0</v>
      </c>
      <c r="AL23" s="43">
        <f t="shared" si="12"/>
        <v>0</v>
      </c>
      <c r="AM23" s="45" t="s">
        <v>235</v>
      </c>
      <c r="AN23" s="42" t="s">
        <v>179</v>
      </c>
      <c r="AO23" s="43">
        <f aca="true" t="shared" si="13" ref="AO23:BH23">SUM(AO24:AO28)</f>
        <v>0</v>
      </c>
      <c r="AP23" s="43">
        <f t="shared" si="13"/>
        <v>0</v>
      </c>
      <c r="AQ23" s="43">
        <f t="shared" si="13"/>
        <v>0</v>
      </c>
      <c r="AR23" s="43">
        <f t="shared" si="13"/>
        <v>0</v>
      </c>
      <c r="AS23" s="43">
        <f t="shared" si="13"/>
        <v>0</v>
      </c>
      <c r="AT23" s="43">
        <f t="shared" si="13"/>
        <v>0</v>
      </c>
      <c r="AU23" s="43">
        <f t="shared" si="13"/>
        <v>0</v>
      </c>
      <c r="AV23" s="43">
        <f t="shared" si="13"/>
        <v>0</v>
      </c>
      <c r="AW23" s="43">
        <f t="shared" si="13"/>
        <v>0</v>
      </c>
      <c r="AX23" s="43">
        <f t="shared" si="13"/>
        <v>0</v>
      </c>
      <c r="AY23" s="43">
        <f t="shared" si="13"/>
        <v>0</v>
      </c>
      <c r="AZ23" s="43">
        <f t="shared" si="13"/>
        <v>0</v>
      </c>
      <c r="BA23" s="43">
        <f t="shared" si="13"/>
        <v>0</v>
      </c>
      <c r="BB23" s="43">
        <f t="shared" si="13"/>
        <v>0</v>
      </c>
      <c r="BC23" s="43">
        <f t="shared" si="13"/>
        <v>0</v>
      </c>
      <c r="BD23" s="43">
        <f t="shared" si="13"/>
        <v>0</v>
      </c>
      <c r="BE23" s="43">
        <f t="shared" si="13"/>
        <v>0</v>
      </c>
      <c r="BF23" s="43">
        <f t="shared" si="13"/>
        <v>0</v>
      </c>
      <c r="BG23" s="43">
        <f t="shared" si="13"/>
        <v>0</v>
      </c>
      <c r="BH23" s="43">
        <f t="shared" si="13"/>
        <v>0</v>
      </c>
    </row>
    <row r="24" spans="1:60" s="44" customFormat="1" ht="12.75" customHeight="1">
      <c r="A24" s="53" t="s">
        <v>236</v>
      </c>
      <c r="B24" s="42" t="s">
        <v>180</v>
      </c>
      <c r="C24" s="43">
        <f t="shared" si="0"/>
        <v>0</v>
      </c>
      <c r="D24" s="43">
        <f t="shared" si="1"/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53" t="s">
        <v>236</v>
      </c>
      <c r="T24" s="42" t="s">
        <v>180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53" t="s">
        <v>236</v>
      </c>
      <c r="AN24" s="42" t="s">
        <v>180</v>
      </c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</row>
    <row r="25" spans="1:60" s="44" customFormat="1" ht="24" customHeight="1">
      <c r="A25" s="46" t="s">
        <v>237</v>
      </c>
      <c r="B25" s="42" t="s">
        <v>181</v>
      </c>
      <c r="C25" s="43">
        <f t="shared" si="0"/>
        <v>0</v>
      </c>
      <c r="D25" s="43">
        <f t="shared" si="1"/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6" t="s">
        <v>237</v>
      </c>
      <c r="T25" s="42" t="s">
        <v>181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6" t="s">
        <v>237</v>
      </c>
      <c r="AN25" s="42" t="s">
        <v>181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60" s="44" customFormat="1" ht="12.75">
      <c r="A26" s="46" t="s">
        <v>238</v>
      </c>
      <c r="B26" s="42" t="s">
        <v>182</v>
      </c>
      <c r="C26" s="43">
        <f t="shared" si="0"/>
        <v>0</v>
      </c>
      <c r="D26" s="43">
        <f t="shared" si="1"/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6" t="s">
        <v>238</v>
      </c>
      <c r="T26" s="42" t="s">
        <v>182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6" t="s">
        <v>238</v>
      </c>
      <c r="AN26" s="42" t="s">
        <v>182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60" s="44" customFormat="1" ht="12.75">
      <c r="A27" s="46" t="s">
        <v>239</v>
      </c>
      <c r="B27" s="42" t="s">
        <v>183</v>
      </c>
      <c r="C27" s="43">
        <f t="shared" si="0"/>
        <v>0</v>
      </c>
      <c r="D27" s="43">
        <f t="shared" si="1"/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6" t="s">
        <v>239</v>
      </c>
      <c r="T27" s="42" t="s">
        <v>183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6" t="s">
        <v>239</v>
      </c>
      <c r="AN27" s="42" t="s">
        <v>183</v>
      </c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1:60" s="44" customFormat="1" ht="12.75">
      <c r="A28" s="46" t="s">
        <v>240</v>
      </c>
      <c r="B28" s="42" t="s">
        <v>184</v>
      </c>
      <c r="C28" s="43">
        <f t="shared" si="0"/>
        <v>0</v>
      </c>
      <c r="D28" s="43">
        <f t="shared" si="1"/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6" t="s">
        <v>240</v>
      </c>
      <c r="T28" s="42" t="s">
        <v>184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6" t="s">
        <v>240</v>
      </c>
      <c r="AN28" s="42" t="s">
        <v>184</v>
      </c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</row>
    <row r="29" spans="1:60" s="44" customFormat="1" ht="24" customHeight="1">
      <c r="A29" s="45" t="s">
        <v>241</v>
      </c>
      <c r="B29" s="42" t="s">
        <v>185</v>
      </c>
      <c r="C29" s="43">
        <f t="shared" si="0"/>
        <v>0</v>
      </c>
      <c r="D29" s="43">
        <f t="shared" si="1"/>
        <v>0</v>
      </c>
      <c r="E29" s="43">
        <f aca="true" t="shared" si="14" ref="E29:R29">SUM(E30:E32)</f>
        <v>0</v>
      </c>
      <c r="F29" s="43">
        <f t="shared" si="14"/>
        <v>0</v>
      </c>
      <c r="G29" s="43">
        <f t="shared" si="14"/>
        <v>0</v>
      </c>
      <c r="H29" s="43">
        <f t="shared" si="14"/>
        <v>0</v>
      </c>
      <c r="I29" s="43">
        <f t="shared" si="14"/>
        <v>0</v>
      </c>
      <c r="J29" s="43">
        <f t="shared" si="14"/>
        <v>0</v>
      </c>
      <c r="K29" s="43">
        <f t="shared" si="14"/>
        <v>0</v>
      </c>
      <c r="L29" s="43">
        <f t="shared" si="14"/>
        <v>0</v>
      </c>
      <c r="M29" s="43">
        <f t="shared" si="14"/>
        <v>0</v>
      </c>
      <c r="N29" s="43">
        <f t="shared" si="14"/>
        <v>0</v>
      </c>
      <c r="O29" s="43">
        <f t="shared" si="14"/>
        <v>0</v>
      </c>
      <c r="P29" s="43">
        <f t="shared" si="14"/>
        <v>0</v>
      </c>
      <c r="Q29" s="43">
        <f t="shared" si="14"/>
        <v>0</v>
      </c>
      <c r="R29" s="43">
        <f t="shared" si="14"/>
        <v>0</v>
      </c>
      <c r="S29" s="45" t="s">
        <v>241</v>
      </c>
      <c r="T29" s="42" t="s">
        <v>185</v>
      </c>
      <c r="U29" s="43">
        <f aca="true" t="shared" si="15" ref="U29:AL29">SUM(U30:U32)</f>
        <v>0</v>
      </c>
      <c r="V29" s="43">
        <f t="shared" si="15"/>
        <v>0</v>
      </c>
      <c r="W29" s="43">
        <f t="shared" si="15"/>
        <v>0</v>
      </c>
      <c r="X29" s="43">
        <f t="shared" si="15"/>
        <v>0</v>
      </c>
      <c r="Y29" s="43">
        <f t="shared" si="15"/>
        <v>0</v>
      </c>
      <c r="Z29" s="43">
        <f t="shared" si="15"/>
        <v>0</v>
      </c>
      <c r="AA29" s="43">
        <f t="shared" si="15"/>
        <v>0</v>
      </c>
      <c r="AB29" s="43">
        <f t="shared" si="15"/>
        <v>0</v>
      </c>
      <c r="AC29" s="43">
        <f t="shared" si="15"/>
        <v>0</v>
      </c>
      <c r="AD29" s="43">
        <f t="shared" si="15"/>
        <v>0</v>
      </c>
      <c r="AE29" s="43">
        <f t="shared" si="15"/>
        <v>0</v>
      </c>
      <c r="AF29" s="43">
        <f t="shared" si="15"/>
        <v>0</v>
      </c>
      <c r="AG29" s="43">
        <f t="shared" si="15"/>
        <v>0</v>
      </c>
      <c r="AH29" s="43">
        <f t="shared" si="15"/>
        <v>0</v>
      </c>
      <c r="AI29" s="43">
        <f t="shared" si="15"/>
        <v>0</v>
      </c>
      <c r="AJ29" s="43">
        <f t="shared" si="15"/>
        <v>0</v>
      </c>
      <c r="AK29" s="43">
        <f t="shared" si="15"/>
        <v>0</v>
      </c>
      <c r="AL29" s="43">
        <f t="shared" si="15"/>
        <v>0</v>
      </c>
      <c r="AM29" s="45" t="s">
        <v>241</v>
      </c>
      <c r="AN29" s="42" t="s">
        <v>185</v>
      </c>
      <c r="AO29" s="43">
        <f aca="true" t="shared" si="16" ref="AO29:BH29">SUM(AO30:AO32)</f>
        <v>0</v>
      </c>
      <c r="AP29" s="43">
        <f t="shared" si="16"/>
        <v>0</v>
      </c>
      <c r="AQ29" s="43">
        <f t="shared" si="16"/>
        <v>0</v>
      </c>
      <c r="AR29" s="43">
        <f t="shared" si="16"/>
        <v>0</v>
      </c>
      <c r="AS29" s="43">
        <f t="shared" si="16"/>
        <v>0</v>
      </c>
      <c r="AT29" s="43">
        <f t="shared" si="16"/>
        <v>0</v>
      </c>
      <c r="AU29" s="43">
        <f t="shared" si="16"/>
        <v>0</v>
      </c>
      <c r="AV29" s="43">
        <f t="shared" si="16"/>
        <v>0</v>
      </c>
      <c r="AW29" s="43">
        <f t="shared" si="16"/>
        <v>0</v>
      </c>
      <c r="AX29" s="43">
        <f t="shared" si="16"/>
        <v>0</v>
      </c>
      <c r="AY29" s="43">
        <f t="shared" si="16"/>
        <v>0</v>
      </c>
      <c r="AZ29" s="43">
        <f t="shared" si="16"/>
        <v>0</v>
      </c>
      <c r="BA29" s="43">
        <f t="shared" si="16"/>
        <v>0</v>
      </c>
      <c r="BB29" s="43">
        <f t="shared" si="16"/>
        <v>0</v>
      </c>
      <c r="BC29" s="43">
        <f t="shared" si="16"/>
        <v>0</v>
      </c>
      <c r="BD29" s="43">
        <f t="shared" si="16"/>
        <v>0</v>
      </c>
      <c r="BE29" s="43">
        <f t="shared" si="16"/>
        <v>0</v>
      </c>
      <c r="BF29" s="43">
        <f t="shared" si="16"/>
        <v>0</v>
      </c>
      <c r="BG29" s="43">
        <f t="shared" si="16"/>
        <v>0</v>
      </c>
      <c r="BH29" s="43">
        <f t="shared" si="16"/>
        <v>0</v>
      </c>
    </row>
    <row r="30" spans="1:60" s="44" customFormat="1" ht="12.75">
      <c r="A30" s="46" t="s">
        <v>242</v>
      </c>
      <c r="B30" s="42" t="s">
        <v>186</v>
      </c>
      <c r="C30" s="43">
        <f t="shared" si="0"/>
        <v>0</v>
      </c>
      <c r="D30" s="43">
        <f t="shared" si="1"/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6" t="s">
        <v>242</v>
      </c>
      <c r="T30" s="42" t="s">
        <v>186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6" t="s">
        <v>242</v>
      </c>
      <c r="AN30" s="42" t="s">
        <v>186</v>
      </c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</row>
    <row r="31" spans="1:60" s="44" customFormat="1" ht="12.75" customHeight="1">
      <c r="A31" s="46" t="s">
        <v>243</v>
      </c>
      <c r="B31" s="42" t="s">
        <v>187</v>
      </c>
      <c r="C31" s="43">
        <f t="shared" si="0"/>
        <v>0</v>
      </c>
      <c r="D31" s="43">
        <f t="shared" si="1"/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6" t="s">
        <v>243</v>
      </c>
      <c r="T31" s="42" t="s">
        <v>187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6" t="s">
        <v>243</v>
      </c>
      <c r="AN31" s="42" t="s">
        <v>187</v>
      </c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</row>
    <row r="32" spans="1:60" s="44" customFormat="1" ht="12.75">
      <c r="A32" s="46" t="s">
        <v>244</v>
      </c>
      <c r="B32" s="42" t="s">
        <v>188</v>
      </c>
      <c r="C32" s="43">
        <f t="shared" si="0"/>
        <v>0</v>
      </c>
      <c r="D32" s="43">
        <f t="shared" si="1"/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6" t="s">
        <v>244</v>
      </c>
      <c r="T32" s="42" t="s">
        <v>188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6" t="s">
        <v>244</v>
      </c>
      <c r="AN32" s="42" t="s">
        <v>188</v>
      </c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</row>
    <row r="33" spans="1:60" s="44" customFormat="1" ht="12.75">
      <c r="A33" s="45" t="s">
        <v>245</v>
      </c>
      <c r="B33" s="42" t="s">
        <v>189</v>
      </c>
      <c r="C33" s="43">
        <f t="shared" si="0"/>
        <v>0</v>
      </c>
      <c r="D33" s="43">
        <f t="shared" si="1"/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 t="s">
        <v>245</v>
      </c>
      <c r="T33" s="42" t="s">
        <v>189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5" t="s">
        <v>245</v>
      </c>
      <c r="AN33" s="42" t="s">
        <v>189</v>
      </c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</row>
    <row r="34" spans="1:60" s="44" customFormat="1" ht="24" customHeight="1">
      <c r="A34" s="45" t="s">
        <v>246</v>
      </c>
      <c r="B34" s="42" t="s">
        <v>190</v>
      </c>
      <c r="C34" s="43">
        <f t="shared" si="0"/>
        <v>0</v>
      </c>
      <c r="D34" s="43">
        <f t="shared" si="1"/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5" t="s">
        <v>246</v>
      </c>
      <c r="T34" s="42" t="s">
        <v>190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5" t="s">
        <v>246</v>
      </c>
      <c r="AN34" s="42" t="s">
        <v>190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</row>
    <row r="35" spans="1:60" s="44" customFormat="1" ht="12.75">
      <c r="A35" s="45" t="s">
        <v>247</v>
      </c>
      <c r="B35" s="42" t="s">
        <v>191</v>
      </c>
      <c r="C35" s="43">
        <f t="shared" si="0"/>
        <v>0</v>
      </c>
      <c r="D35" s="43">
        <f t="shared" si="1"/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5" t="s">
        <v>247</v>
      </c>
      <c r="T35" s="42" t="s">
        <v>191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5" t="s">
        <v>247</v>
      </c>
      <c r="AN35" s="42" t="s">
        <v>191</v>
      </c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</row>
    <row r="36" spans="1:60" s="44" customFormat="1" ht="12.75">
      <c r="A36" s="45" t="s">
        <v>248</v>
      </c>
      <c r="B36" s="42" t="s">
        <v>192</v>
      </c>
      <c r="C36" s="43">
        <f t="shared" si="0"/>
        <v>0</v>
      </c>
      <c r="D36" s="43">
        <f t="shared" si="1"/>
        <v>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5" t="s">
        <v>248</v>
      </c>
      <c r="T36" s="42" t="s">
        <v>192</v>
      </c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5" t="s">
        <v>248</v>
      </c>
      <c r="AN36" s="42" t="s">
        <v>192</v>
      </c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</row>
    <row r="37" spans="1:60" s="44" customFormat="1" ht="24" customHeight="1">
      <c r="A37" s="45" t="s">
        <v>249</v>
      </c>
      <c r="B37" s="42" t="s">
        <v>193</v>
      </c>
      <c r="C37" s="43">
        <f t="shared" si="0"/>
        <v>0</v>
      </c>
      <c r="D37" s="43">
        <f t="shared" si="1"/>
        <v>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5" t="s">
        <v>249</v>
      </c>
      <c r="T37" s="42" t="s">
        <v>193</v>
      </c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5" t="s">
        <v>249</v>
      </c>
      <c r="AN37" s="42" t="s">
        <v>193</v>
      </c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</row>
    <row r="38" spans="1:60" s="44" customFormat="1" ht="12.75">
      <c r="A38" s="22" t="s">
        <v>250</v>
      </c>
      <c r="B38" s="42" t="s">
        <v>194</v>
      </c>
      <c r="C38" s="43">
        <f t="shared" si="0"/>
        <v>0</v>
      </c>
      <c r="D38" s="43">
        <f t="shared" si="1"/>
        <v>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2" t="s">
        <v>250</v>
      </c>
      <c r="T38" s="42" t="s">
        <v>194</v>
      </c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22" t="s">
        <v>250</v>
      </c>
      <c r="AN38" s="42" t="s">
        <v>194</v>
      </c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</row>
    <row r="39" spans="1:60" s="44" customFormat="1" ht="24" customHeight="1">
      <c r="A39" s="54" t="s">
        <v>251</v>
      </c>
      <c r="B39" s="48" t="s">
        <v>195</v>
      </c>
      <c r="C39" s="49">
        <f t="shared" si="0"/>
        <v>0</v>
      </c>
      <c r="D39" s="49">
        <f t="shared" si="1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4" t="s">
        <v>251</v>
      </c>
      <c r="T39" s="48" t="s">
        <v>195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54" t="s">
        <v>251</v>
      </c>
      <c r="AN39" s="48" t="s">
        <v>195</v>
      </c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</row>
    <row r="40" spans="19:60" ht="12.75" customHeight="1"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206" t="s">
        <v>252</v>
      </c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56"/>
      <c r="BB40" s="208" t="s">
        <v>29</v>
      </c>
      <c r="BC40" s="208"/>
      <c r="BD40" s="208"/>
      <c r="BE40" s="208"/>
      <c r="BF40" s="208"/>
      <c r="BG40" s="208"/>
      <c r="BH40" s="208"/>
    </row>
    <row r="41" spans="19:60" ht="12.75" customHeight="1"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187" t="s">
        <v>253</v>
      </c>
      <c r="AN41" s="187"/>
      <c r="AO41" s="187"/>
      <c r="AP41" s="56"/>
      <c r="AQ41" s="207" t="s">
        <v>254</v>
      </c>
      <c r="AR41" s="207"/>
      <c r="AS41" s="207"/>
      <c r="AT41" s="207"/>
      <c r="AU41" s="207"/>
      <c r="AV41" s="207"/>
      <c r="AW41" s="207"/>
      <c r="AX41" s="207"/>
      <c r="AY41" s="207"/>
      <c r="AZ41" s="207"/>
      <c r="BA41" s="56"/>
      <c r="BB41" s="207" t="s">
        <v>255</v>
      </c>
      <c r="BC41" s="207"/>
      <c r="BD41" s="207"/>
      <c r="BE41" s="207"/>
      <c r="BF41" s="207"/>
      <c r="BG41" s="207"/>
      <c r="BH41" s="207"/>
    </row>
    <row r="42" spans="19:53" ht="12.75" customHeight="1"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38" t="s">
        <v>106</v>
      </c>
      <c r="AN42" s="57"/>
      <c r="AO42" s="57"/>
      <c r="AP42" s="59"/>
      <c r="BA42" s="59"/>
    </row>
    <row r="43" spans="19:60" ht="12.75" customHeight="1"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187" t="s">
        <v>887</v>
      </c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</row>
    <row r="44" spans="19:60" ht="12.75" customHeight="1"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187" t="s">
        <v>888</v>
      </c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</row>
  </sheetData>
  <sheetProtection/>
  <mergeCells count="62">
    <mergeCell ref="BE7:BF7"/>
    <mergeCell ref="AO5:BH5"/>
    <mergeCell ref="AO6:BH6"/>
    <mergeCell ref="BG7:BH7"/>
    <mergeCell ref="AU7:AV7"/>
    <mergeCell ref="AY7:AZ7"/>
    <mergeCell ref="BA7:BB7"/>
    <mergeCell ref="BC7:BD7"/>
    <mergeCell ref="AM43:BH43"/>
    <mergeCell ref="AM40:AZ40"/>
    <mergeCell ref="AQ41:AZ41"/>
    <mergeCell ref="BB40:BH40"/>
    <mergeCell ref="AM41:AO41"/>
    <mergeCell ref="BB41:BH41"/>
    <mergeCell ref="AM5:AM8"/>
    <mergeCell ref="AN5:AN8"/>
    <mergeCell ref="AQ7:AR7"/>
    <mergeCell ref="AS7:AT7"/>
    <mergeCell ref="AO7:AP7"/>
    <mergeCell ref="AM1:BH1"/>
    <mergeCell ref="AM2:BH2"/>
    <mergeCell ref="AM3:BH3"/>
    <mergeCell ref="AN4:BH4"/>
    <mergeCell ref="AW7:AX7"/>
    <mergeCell ref="A5:A8"/>
    <mergeCell ref="B5:B8"/>
    <mergeCell ref="C5:D5"/>
    <mergeCell ref="E5:R5"/>
    <mergeCell ref="Q7:R7"/>
    <mergeCell ref="G6:R6"/>
    <mergeCell ref="E6:F7"/>
    <mergeCell ref="K7:L7"/>
    <mergeCell ref="M7:N7"/>
    <mergeCell ref="O7:P7"/>
    <mergeCell ref="G7:H7"/>
    <mergeCell ref="I7:J7"/>
    <mergeCell ref="AC5:AL5"/>
    <mergeCell ref="AC6:AD7"/>
    <mergeCell ref="AE6:AL6"/>
    <mergeCell ref="AE7:AF7"/>
    <mergeCell ref="AG7:AH7"/>
    <mergeCell ref="AK7:AL7"/>
    <mergeCell ref="W6:AB6"/>
    <mergeCell ref="W7:X7"/>
    <mergeCell ref="Y7:Z7"/>
    <mergeCell ref="AA7:AB7"/>
    <mergeCell ref="A1:R1"/>
    <mergeCell ref="A2:R2"/>
    <mergeCell ref="A3:R3"/>
    <mergeCell ref="B4:R4"/>
    <mergeCell ref="C6:C8"/>
    <mergeCell ref="D6:D8"/>
    <mergeCell ref="AM44:BH44"/>
    <mergeCell ref="T4:AL4"/>
    <mergeCell ref="S1:AL1"/>
    <mergeCell ref="S2:AL2"/>
    <mergeCell ref="S3:AL3"/>
    <mergeCell ref="S5:S8"/>
    <mergeCell ref="T5:T8"/>
    <mergeCell ref="AI7:AJ7"/>
    <mergeCell ref="U5:AB5"/>
    <mergeCell ref="U6:V7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.75390625" defaultRowHeight="12.75" customHeight="1"/>
  <cols>
    <col min="1" max="1" width="38.75390625" style="38" customWidth="1"/>
    <col min="2" max="2" width="4.75390625" style="38" customWidth="1"/>
    <col min="3" max="3" width="6.75390625" style="38" customWidth="1"/>
    <col min="4" max="4" width="7.125" style="38" customWidth="1"/>
    <col min="5" max="5" width="6.75390625" style="38" customWidth="1"/>
    <col min="6" max="6" width="8.25390625" style="38" customWidth="1"/>
    <col min="7" max="7" width="8.75390625" style="38" customWidth="1"/>
    <col min="8" max="12" width="6.75390625" style="38" customWidth="1"/>
    <col min="13" max="13" width="8.75390625" style="38" customWidth="1"/>
    <col min="14" max="15" width="6.75390625" style="38" customWidth="1"/>
    <col min="16" max="16" width="38.75390625" style="38" customWidth="1"/>
    <col min="17" max="17" width="4.75390625" style="38" customWidth="1"/>
    <col min="18" max="18" width="6.75390625" style="38" customWidth="1"/>
    <col min="19" max="19" width="8.75390625" style="38" customWidth="1"/>
    <col min="20" max="24" width="6.75390625" style="38" customWidth="1"/>
    <col min="25" max="25" width="8.75390625" style="38" customWidth="1"/>
    <col min="26" max="30" width="6.75390625" style="38" customWidth="1"/>
    <col min="31" max="16384" width="1.75390625" style="38" customWidth="1"/>
  </cols>
  <sheetData>
    <row r="1" spans="1:30" ht="14.25" customHeight="1">
      <c r="A1" s="190" t="s">
        <v>258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2" customHeight="1">
      <c r="A2" s="38" t="s">
        <v>259</v>
      </c>
      <c r="B2" s="188" t="s">
        <v>132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38" t="s">
        <v>259</v>
      </c>
      <c r="Q2" s="188" t="s">
        <v>132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1:30" ht="25.5" customHeight="1">
      <c r="A3" s="191" t="s">
        <v>260</v>
      </c>
      <c r="B3" s="191" t="s">
        <v>134</v>
      </c>
      <c r="C3" s="194" t="s">
        <v>261</v>
      </c>
      <c r="D3" s="203"/>
      <c r="E3" s="195"/>
      <c r="F3" s="191" t="s">
        <v>262</v>
      </c>
      <c r="G3" s="194" t="s">
        <v>300</v>
      </c>
      <c r="H3" s="203"/>
      <c r="I3" s="203"/>
      <c r="J3" s="203"/>
      <c r="K3" s="203"/>
      <c r="L3" s="195"/>
      <c r="M3" s="191" t="s">
        <v>301</v>
      </c>
      <c r="N3" s="191" t="s">
        <v>263</v>
      </c>
      <c r="O3" s="191" t="s">
        <v>264</v>
      </c>
      <c r="P3" s="191" t="s">
        <v>260</v>
      </c>
      <c r="Q3" s="191" t="s">
        <v>134</v>
      </c>
      <c r="R3" s="191" t="s">
        <v>265</v>
      </c>
      <c r="S3" s="194" t="s">
        <v>302</v>
      </c>
      <c r="T3" s="203"/>
      <c r="U3" s="203"/>
      <c r="V3" s="203"/>
      <c r="W3" s="203"/>
      <c r="X3" s="195"/>
      <c r="Y3" s="191" t="s">
        <v>266</v>
      </c>
      <c r="Z3" s="194" t="s">
        <v>267</v>
      </c>
      <c r="AA3" s="203"/>
      <c r="AB3" s="203"/>
      <c r="AC3" s="203"/>
      <c r="AD3" s="195"/>
    </row>
    <row r="4" spans="1:30" ht="117" customHeight="1">
      <c r="A4" s="193"/>
      <c r="B4" s="193"/>
      <c r="C4" s="40" t="s">
        <v>268</v>
      </c>
      <c r="D4" s="40" t="s">
        <v>269</v>
      </c>
      <c r="E4" s="40" t="s">
        <v>270</v>
      </c>
      <c r="F4" s="193"/>
      <c r="G4" s="40" t="s">
        <v>271</v>
      </c>
      <c r="H4" s="40" t="s">
        <v>272</v>
      </c>
      <c r="I4" s="40" t="s">
        <v>273</v>
      </c>
      <c r="J4" s="40" t="s">
        <v>274</v>
      </c>
      <c r="K4" s="40" t="s">
        <v>275</v>
      </c>
      <c r="L4" s="40" t="s">
        <v>276</v>
      </c>
      <c r="M4" s="193"/>
      <c r="N4" s="193"/>
      <c r="O4" s="193"/>
      <c r="P4" s="193"/>
      <c r="Q4" s="193"/>
      <c r="R4" s="193"/>
      <c r="S4" s="40" t="s">
        <v>271</v>
      </c>
      <c r="T4" s="40" t="s">
        <v>277</v>
      </c>
      <c r="U4" s="40" t="s">
        <v>273</v>
      </c>
      <c r="V4" s="40" t="s">
        <v>274</v>
      </c>
      <c r="W4" s="40" t="s">
        <v>275</v>
      </c>
      <c r="X4" s="40" t="s">
        <v>278</v>
      </c>
      <c r="Y4" s="193"/>
      <c r="Z4" s="40" t="s">
        <v>279</v>
      </c>
      <c r="AA4" s="40" t="s">
        <v>280</v>
      </c>
      <c r="AB4" s="40" t="s">
        <v>281</v>
      </c>
      <c r="AC4" s="40" t="s">
        <v>282</v>
      </c>
      <c r="AD4" s="40" t="s">
        <v>283</v>
      </c>
    </row>
    <row r="5" spans="1:30" ht="12" customHeight="1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  <c r="O5" s="40" t="s">
        <v>180</v>
      </c>
      <c r="P5" s="40" t="s">
        <v>166</v>
      </c>
      <c r="Q5" s="40" t="s">
        <v>167</v>
      </c>
      <c r="R5" s="40" t="s">
        <v>181</v>
      </c>
      <c r="S5" s="40" t="s">
        <v>182</v>
      </c>
      <c r="T5" s="40" t="s">
        <v>183</v>
      </c>
      <c r="U5" s="40" t="s">
        <v>184</v>
      </c>
      <c r="V5" s="40" t="s">
        <v>185</v>
      </c>
      <c r="W5" s="40" t="s">
        <v>186</v>
      </c>
      <c r="X5" s="40" t="s">
        <v>187</v>
      </c>
      <c r="Y5" s="40" t="s">
        <v>188</v>
      </c>
      <c r="Z5" s="40" t="s">
        <v>189</v>
      </c>
      <c r="AA5" s="40" t="s">
        <v>190</v>
      </c>
      <c r="AB5" s="40" t="s">
        <v>191</v>
      </c>
      <c r="AC5" s="40" t="s">
        <v>192</v>
      </c>
      <c r="AD5" s="40" t="s">
        <v>193</v>
      </c>
    </row>
    <row r="6" spans="1:30" s="44" customFormat="1" ht="12" customHeight="1">
      <c r="A6" s="60" t="s">
        <v>284</v>
      </c>
      <c r="B6" s="42" t="s">
        <v>0</v>
      </c>
      <c r="C6" s="43">
        <f>SUM(C14:C26,C8:C12)</f>
        <v>0</v>
      </c>
      <c r="D6" s="43">
        <f>SUM(D14:D26,D8:D12)</f>
        <v>0</v>
      </c>
      <c r="E6" s="43">
        <f>SUM(F6,Y6)</f>
        <v>0</v>
      </c>
      <c r="F6" s="43">
        <f>SUM(G6:L6)</f>
        <v>0</v>
      </c>
      <c r="G6" s="43">
        <f aca="true" t="shared" si="0" ref="G6:O6">SUM(G14:G26,G8:G12)</f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60" t="s">
        <v>284</v>
      </c>
      <c r="Q6" s="42" t="s">
        <v>0</v>
      </c>
      <c r="R6" s="43">
        <f>SUM(S6:X6)</f>
        <v>0</v>
      </c>
      <c r="S6" s="43">
        <f aca="true" t="shared" si="1" ref="S6:X6">SUM(S14:S26,S8:S12)</f>
        <v>0</v>
      </c>
      <c r="T6" s="43">
        <f t="shared" si="1"/>
        <v>0</v>
      </c>
      <c r="U6" s="43">
        <f t="shared" si="1"/>
        <v>0</v>
      </c>
      <c r="V6" s="43">
        <f t="shared" si="1"/>
        <v>0</v>
      </c>
      <c r="W6" s="43">
        <f t="shared" si="1"/>
        <v>0</v>
      </c>
      <c r="X6" s="43">
        <f t="shared" si="1"/>
        <v>0</v>
      </c>
      <c r="Y6" s="43">
        <f>SUM(Z6:AD6)</f>
        <v>0</v>
      </c>
      <c r="Z6" s="43">
        <f>SUM(Z14:Z26,Z8:Z12)</f>
        <v>0</v>
      </c>
      <c r="AA6" s="43">
        <f>SUM(AA14:AA26,AA8:AA12)</f>
        <v>0</v>
      </c>
      <c r="AB6" s="43">
        <f>SUM(AB14:AB26,AB8:AB12)</f>
        <v>0</v>
      </c>
      <c r="AC6" s="43">
        <f>SUM(AC14:AC26,AC8:AC12)</f>
        <v>0</v>
      </c>
      <c r="AD6" s="43">
        <f>SUM(AD14:AD26,AD8:AD12)</f>
        <v>0</v>
      </c>
    </row>
    <row r="7" spans="1:30" s="44" customFormat="1" ht="24" customHeight="1">
      <c r="A7" s="61" t="s">
        <v>285</v>
      </c>
      <c r="B7" s="42" t="s">
        <v>1</v>
      </c>
      <c r="C7" s="43"/>
      <c r="D7" s="43"/>
      <c r="E7" s="43">
        <f>SUM(F7,Y7)</f>
        <v>0</v>
      </c>
      <c r="F7" s="43">
        <f>SUM(G7:L7)</f>
        <v>0</v>
      </c>
      <c r="G7" s="43"/>
      <c r="H7" s="43"/>
      <c r="I7" s="43"/>
      <c r="J7" s="43"/>
      <c r="K7" s="43"/>
      <c r="L7" s="43"/>
      <c r="M7" s="43"/>
      <c r="N7" s="43"/>
      <c r="O7" s="43"/>
      <c r="P7" s="61" t="s">
        <v>285</v>
      </c>
      <c r="Q7" s="42" t="s">
        <v>1</v>
      </c>
      <c r="R7" s="43">
        <f>SUM(S7:X7)</f>
        <v>0</v>
      </c>
      <c r="S7" s="43"/>
      <c r="T7" s="43"/>
      <c r="U7" s="43"/>
      <c r="V7" s="43"/>
      <c r="W7" s="43"/>
      <c r="X7" s="43"/>
      <c r="Y7" s="43">
        <f>SUM(Z7:AD7)</f>
        <v>0</v>
      </c>
      <c r="Z7" s="43"/>
      <c r="AA7" s="43"/>
      <c r="AB7" s="43"/>
      <c r="AC7" s="43"/>
      <c r="AD7" s="43"/>
    </row>
    <row r="8" spans="1:30" s="44" customFormat="1" ht="12" customHeight="1">
      <c r="A8" s="62" t="s">
        <v>286</v>
      </c>
      <c r="B8" s="42"/>
      <c r="C8" s="209"/>
      <c r="D8" s="209"/>
      <c r="E8" s="209">
        <f>SUM(F8,Y8)</f>
        <v>0</v>
      </c>
      <c r="F8" s="209">
        <f>SUM(G8:L9)</f>
        <v>0</v>
      </c>
      <c r="G8" s="209"/>
      <c r="H8" s="209"/>
      <c r="I8" s="209"/>
      <c r="J8" s="209"/>
      <c r="K8" s="209"/>
      <c r="L8" s="209"/>
      <c r="M8" s="209"/>
      <c r="N8" s="209"/>
      <c r="O8" s="209"/>
      <c r="P8" s="62" t="s">
        <v>286</v>
      </c>
      <c r="Q8" s="42"/>
      <c r="R8" s="209">
        <f>SUM(S8:X9)</f>
        <v>0</v>
      </c>
      <c r="S8" s="209"/>
      <c r="T8" s="209"/>
      <c r="U8" s="209"/>
      <c r="V8" s="209"/>
      <c r="W8" s="209"/>
      <c r="X8" s="209"/>
      <c r="Y8" s="209">
        <f>SUM(Z8:AD9)</f>
        <v>0</v>
      </c>
      <c r="Z8" s="209"/>
      <c r="AA8" s="209"/>
      <c r="AB8" s="209"/>
      <c r="AC8" s="209"/>
      <c r="AD8" s="209"/>
    </row>
    <row r="9" spans="1:30" s="44" customFormat="1" ht="12" customHeight="1">
      <c r="A9" s="63" t="s">
        <v>287</v>
      </c>
      <c r="B9" s="51" t="s">
        <v>2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63" t="s">
        <v>287</v>
      </c>
      <c r="Q9" s="51" t="s">
        <v>2</v>
      </c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</row>
    <row r="10" spans="1:30" s="44" customFormat="1" ht="24" customHeight="1">
      <c r="A10" s="62" t="s">
        <v>288</v>
      </c>
      <c r="B10" s="42" t="s">
        <v>3</v>
      </c>
      <c r="C10" s="43"/>
      <c r="D10" s="43"/>
      <c r="E10" s="43">
        <f aca="true" t="shared" si="2" ref="E10:E17">SUM(F10,Y10)</f>
        <v>0</v>
      </c>
      <c r="F10" s="43">
        <f aca="true" t="shared" si="3" ref="F10:F17">SUM(G10:L10)</f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62" t="s">
        <v>288</v>
      </c>
      <c r="Q10" s="42" t="s">
        <v>3</v>
      </c>
      <c r="R10" s="43">
        <f aca="true" t="shared" si="4" ref="R10:R17">SUM(S10:X10)</f>
        <v>0</v>
      </c>
      <c r="S10" s="43"/>
      <c r="T10" s="43"/>
      <c r="U10" s="43"/>
      <c r="V10" s="43"/>
      <c r="W10" s="43"/>
      <c r="X10" s="43"/>
      <c r="Y10" s="43">
        <f aca="true" t="shared" si="5" ref="Y10:Y17">SUM(Z10:AD10)</f>
        <v>0</v>
      </c>
      <c r="Z10" s="43"/>
      <c r="AA10" s="43"/>
      <c r="AB10" s="43"/>
      <c r="AC10" s="43"/>
      <c r="AD10" s="43"/>
    </row>
    <row r="11" spans="1:30" s="44" customFormat="1" ht="24" customHeight="1">
      <c r="A11" s="62" t="s">
        <v>889</v>
      </c>
      <c r="B11" s="42" t="s">
        <v>4</v>
      </c>
      <c r="C11" s="43"/>
      <c r="D11" s="43"/>
      <c r="E11" s="43">
        <f t="shared" si="2"/>
        <v>0</v>
      </c>
      <c r="F11" s="43">
        <f t="shared" si="3"/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62" t="s">
        <v>889</v>
      </c>
      <c r="Q11" s="42" t="s">
        <v>4</v>
      </c>
      <c r="R11" s="43">
        <f t="shared" si="4"/>
        <v>0</v>
      </c>
      <c r="S11" s="43"/>
      <c r="T11" s="43"/>
      <c r="U11" s="43"/>
      <c r="V11" s="43"/>
      <c r="W11" s="43"/>
      <c r="X11" s="43"/>
      <c r="Y11" s="43">
        <f t="shared" si="5"/>
        <v>0</v>
      </c>
      <c r="Z11" s="43"/>
      <c r="AA11" s="43"/>
      <c r="AB11" s="43"/>
      <c r="AC11" s="43"/>
      <c r="AD11" s="43"/>
    </row>
    <row r="12" spans="1:30" s="44" customFormat="1" ht="24" customHeight="1">
      <c r="A12" s="62" t="s">
        <v>289</v>
      </c>
      <c r="B12" s="42" t="s">
        <v>5</v>
      </c>
      <c r="C12" s="43"/>
      <c r="D12" s="43"/>
      <c r="E12" s="43">
        <f t="shared" si="2"/>
        <v>0</v>
      </c>
      <c r="F12" s="43">
        <f t="shared" si="3"/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62" t="s">
        <v>289</v>
      </c>
      <c r="Q12" s="42" t="s">
        <v>5</v>
      </c>
      <c r="R12" s="43">
        <f t="shared" si="4"/>
        <v>0</v>
      </c>
      <c r="S12" s="43"/>
      <c r="T12" s="43"/>
      <c r="U12" s="43"/>
      <c r="V12" s="43"/>
      <c r="W12" s="43"/>
      <c r="X12" s="43"/>
      <c r="Y12" s="43">
        <f t="shared" si="5"/>
        <v>0</v>
      </c>
      <c r="Z12" s="43"/>
      <c r="AA12" s="43"/>
      <c r="AB12" s="43"/>
      <c r="AC12" s="43"/>
      <c r="AD12" s="43"/>
    </row>
    <row r="13" spans="1:30" s="44" customFormat="1" ht="12" customHeight="1">
      <c r="A13" s="61" t="s">
        <v>290</v>
      </c>
      <c r="B13" s="42" t="s">
        <v>6</v>
      </c>
      <c r="C13" s="43"/>
      <c r="D13" s="43"/>
      <c r="E13" s="43">
        <f t="shared" si="2"/>
        <v>0</v>
      </c>
      <c r="F13" s="43">
        <f t="shared" si="3"/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61" t="s">
        <v>290</v>
      </c>
      <c r="Q13" s="42" t="s">
        <v>6</v>
      </c>
      <c r="R13" s="43">
        <f t="shared" si="4"/>
        <v>0</v>
      </c>
      <c r="S13" s="43"/>
      <c r="T13" s="43"/>
      <c r="U13" s="43"/>
      <c r="V13" s="43"/>
      <c r="W13" s="43"/>
      <c r="X13" s="43"/>
      <c r="Y13" s="43">
        <f t="shared" si="5"/>
        <v>0</v>
      </c>
      <c r="Z13" s="43"/>
      <c r="AA13" s="43"/>
      <c r="AB13" s="43"/>
      <c r="AC13" s="43"/>
      <c r="AD13" s="43"/>
    </row>
    <row r="14" spans="1:30" s="44" customFormat="1" ht="24" customHeight="1">
      <c r="A14" s="62" t="s">
        <v>291</v>
      </c>
      <c r="B14" s="42" t="s">
        <v>7</v>
      </c>
      <c r="C14" s="43"/>
      <c r="D14" s="43"/>
      <c r="E14" s="43">
        <f t="shared" si="2"/>
        <v>0</v>
      </c>
      <c r="F14" s="43">
        <f t="shared" si="3"/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62" t="s">
        <v>291</v>
      </c>
      <c r="Q14" s="42" t="s">
        <v>7</v>
      </c>
      <c r="R14" s="43">
        <f t="shared" si="4"/>
        <v>0</v>
      </c>
      <c r="S14" s="43"/>
      <c r="T14" s="43"/>
      <c r="U14" s="43"/>
      <c r="V14" s="43"/>
      <c r="W14" s="43"/>
      <c r="X14" s="43"/>
      <c r="Y14" s="43">
        <f t="shared" si="5"/>
        <v>0</v>
      </c>
      <c r="Z14" s="43"/>
      <c r="AA14" s="43"/>
      <c r="AB14" s="43"/>
      <c r="AC14" s="43"/>
      <c r="AD14" s="43"/>
    </row>
    <row r="15" spans="1:30" s="44" customFormat="1" ht="24" customHeight="1">
      <c r="A15" s="62" t="s">
        <v>292</v>
      </c>
      <c r="B15" s="42" t="s">
        <v>8</v>
      </c>
      <c r="C15" s="43"/>
      <c r="D15" s="43"/>
      <c r="E15" s="43">
        <f t="shared" si="2"/>
        <v>0</v>
      </c>
      <c r="F15" s="43">
        <f t="shared" si="3"/>
        <v>0</v>
      </c>
      <c r="G15" s="43"/>
      <c r="H15" s="43"/>
      <c r="I15" s="43"/>
      <c r="J15" s="43"/>
      <c r="K15" s="43"/>
      <c r="L15" s="43"/>
      <c r="M15" s="43"/>
      <c r="N15" s="43"/>
      <c r="O15" s="43"/>
      <c r="P15" s="62" t="s">
        <v>292</v>
      </c>
      <c r="Q15" s="42" t="s">
        <v>8</v>
      </c>
      <c r="R15" s="43">
        <f t="shared" si="4"/>
        <v>0</v>
      </c>
      <c r="S15" s="43"/>
      <c r="T15" s="43"/>
      <c r="U15" s="43"/>
      <c r="V15" s="43"/>
      <c r="W15" s="43"/>
      <c r="X15" s="43"/>
      <c r="Y15" s="43">
        <f t="shared" si="5"/>
        <v>0</v>
      </c>
      <c r="Z15" s="43"/>
      <c r="AA15" s="43"/>
      <c r="AB15" s="43"/>
      <c r="AC15" s="43"/>
      <c r="AD15" s="43"/>
    </row>
    <row r="16" spans="1:30" s="44" customFormat="1" ht="12" customHeight="1">
      <c r="A16" s="62" t="s">
        <v>157</v>
      </c>
      <c r="B16" s="42" t="s">
        <v>175</v>
      </c>
      <c r="C16" s="43"/>
      <c r="D16" s="43"/>
      <c r="E16" s="43">
        <f t="shared" si="2"/>
        <v>0</v>
      </c>
      <c r="F16" s="43">
        <f t="shared" si="3"/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62" t="s">
        <v>157</v>
      </c>
      <c r="Q16" s="42" t="s">
        <v>175</v>
      </c>
      <c r="R16" s="43">
        <f t="shared" si="4"/>
        <v>0</v>
      </c>
      <c r="S16" s="43"/>
      <c r="T16" s="43"/>
      <c r="U16" s="43"/>
      <c r="V16" s="43"/>
      <c r="W16" s="43"/>
      <c r="X16" s="43"/>
      <c r="Y16" s="43">
        <f t="shared" si="5"/>
        <v>0</v>
      </c>
      <c r="Z16" s="43"/>
      <c r="AA16" s="43"/>
      <c r="AB16" s="43"/>
      <c r="AC16" s="43"/>
      <c r="AD16" s="43"/>
    </row>
    <row r="17" spans="1:30" s="44" customFormat="1" ht="12" customHeight="1">
      <c r="A17" s="62" t="s">
        <v>293</v>
      </c>
      <c r="B17" s="42" t="s">
        <v>176</v>
      </c>
      <c r="C17" s="43"/>
      <c r="D17" s="43"/>
      <c r="E17" s="43">
        <f t="shared" si="2"/>
        <v>0</v>
      </c>
      <c r="F17" s="43">
        <f t="shared" si="3"/>
        <v>0</v>
      </c>
      <c r="G17" s="43"/>
      <c r="H17" s="43"/>
      <c r="I17" s="43"/>
      <c r="J17" s="43"/>
      <c r="K17" s="43"/>
      <c r="L17" s="43"/>
      <c r="M17" s="43"/>
      <c r="N17" s="43"/>
      <c r="O17" s="43"/>
      <c r="P17" s="62" t="s">
        <v>293</v>
      </c>
      <c r="Q17" s="42" t="s">
        <v>176</v>
      </c>
      <c r="R17" s="43">
        <f t="shared" si="4"/>
        <v>0</v>
      </c>
      <c r="S17" s="43"/>
      <c r="T17" s="43"/>
      <c r="U17" s="43"/>
      <c r="V17" s="43"/>
      <c r="W17" s="43"/>
      <c r="X17" s="43"/>
      <c r="Y17" s="43">
        <f t="shared" si="5"/>
        <v>0</v>
      </c>
      <c r="Z17" s="43"/>
      <c r="AA17" s="43"/>
      <c r="AB17" s="43"/>
      <c r="AC17" s="43"/>
      <c r="AD17" s="43"/>
    </row>
    <row r="18" spans="1:30" s="44" customFormat="1" ht="24.75" customHeight="1">
      <c r="A18" s="62" t="s">
        <v>294</v>
      </c>
      <c r="B18" s="42" t="s">
        <v>177</v>
      </c>
      <c r="C18" s="43"/>
      <c r="D18" s="43"/>
      <c r="E18" s="43">
        <f>SUM(Y18)</f>
        <v>0</v>
      </c>
      <c r="F18" s="43" t="s">
        <v>41</v>
      </c>
      <c r="G18" s="43"/>
      <c r="H18" s="43" t="s">
        <v>41</v>
      </c>
      <c r="I18" s="43"/>
      <c r="J18" s="43"/>
      <c r="K18" s="43" t="s">
        <v>41</v>
      </c>
      <c r="L18" s="43"/>
      <c r="M18" s="43"/>
      <c r="N18" s="43"/>
      <c r="O18" s="43" t="s">
        <v>41</v>
      </c>
      <c r="P18" s="62" t="s">
        <v>294</v>
      </c>
      <c r="Q18" s="42" t="s">
        <v>177</v>
      </c>
      <c r="R18" s="43">
        <f>SUM(S18,U18:V18,X18)</f>
        <v>0</v>
      </c>
      <c r="S18" s="43"/>
      <c r="T18" s="43" t="s">
        <v>41</v>
      </c>
      <c r="U18" s="43"/>
      <c r="V18" s="43"/>
      <c r="W18" s="43" t="s">
        <v>41</v>
      </c>
      <c r="X18" s="43"/>
      <c r="Y18" s="43">
        <f>SUM(AB18:AD18,Z18)</f>
        <v>0</v>
      </c>
      <c r="Z18" s="43"/>
      <c r="AA18" s="43" t="s">
        <v>41</v>
      </c>
      <c r="AB18" s="43"/>
      <c r="AC18" s="43"/>
      <c r="AD18" s="43"/>
    </row>
    <row r="19" spans="1:30" s="44" customFormat="1" ht="24" customHeight="1">
      <c r="A19" s="62" t="s">
        <v>295</v>
      </c>
      <c r="B19" s="42" t="s">
        <v>178</v>
      </c>
      <c r="C19" s="43"/>
      <c r="D19" s="43"/>
      <c r="E19" s="43">
        <f aca="true" t="shared" si="6" ref="E19:E26">SUM(F19,Y19)</f>
        <v>0</v>
      </c>
      <c r="F19" s="43">
        <f>SUM(G19:L19)</f>
        <v>0</v>
      </c>
      <c r="G19" s="43"/>
      <c r="H19" s="43"/>
      <c r="I19" s="43"/>
      <c r="J19" s="43"/>
      <c r="K19" s="43"/>
      <c r="L19" s="43"/>
      <c r="M19" s="43"/>
      <c r="N19" s="43"/>
      <c r="O19" s="43"/>
      <c r="P19" s="62" t="s">
        <v>295</v>
      </c>
      <c r="Q19" s="42" t="s">
        <v>178</v>
      </c>
      <c r="R19" s="43">
        <f>SUM(S19:X19)</f>
        <v>0</v>
      </c>
      <c r="S19" s="43"/>
      <c r="T19" s="43"/>
      <c r="U19" s="43"/>
      <c r="V19" s="43"/>
      <c r="W19" s="43"/>
      <c r="X19" s="43"/>
      <c r="Y19" s="43">
        <f>SUM(Z19:AD19)</f>
        <v>0</v>
      </c>
      <c r="Z19" s="43"/>
      <c r="AA19" s="43"/>
      <c r="AB19" s="43"/>
      <c r="AC19" s="43"/>
      <c r="AD19" s="43"/>
    </row>
    <row r="20" spans="1:30" s="44" customFormat="1" ht="12" customHeight="1">
      <c r="A20" s="62" t="s">
        <v>296</v>
      </c>
      <c r="B20" s="42" t="s">
        <v>179</v>
      </c>
      <c r="C20" s="43"/>
      <c r="D20" s="43"/>
      <c r="E20" s="43">
        <f t="shared" si="6"/>
        <v>0</v>
      </c>
      <c r="F20" s="43">
        <f>SUM(G20:L20)</f>
        <v>0</v>
      </c>
      <c r="G20" s="43"/>
      <c r="H20" s="43"/>
      <c r="I20" s="43"/>
      <c r="J20" s="43"/>
      <c r="K20" s="43"/>
      <c r="L20" s="43"/>
      <c r="M20" s="43"/>
      <c r="N20" s="43"/>
      <c r="O20" s="43"/>
      <c r="P20" s="62" t="s">
        <v>296</v>
      </c>
      <c r="Q20" s="42" t="s">
        <v>179</v>
      </c>
      <c r="R20" s="43">
        <f>SUM(S20:X20)</f>
        <v>0</v>
      </c>
      <c r="S20" s="43"/>
      <c r="T20" s="43"/>
      <c r="U20" s="43"/>
      <c r="V20" s="43"/>
      <c r="W20" s="43"/>
      <c r="X20" s="43"/>
      <c r="Y20" s="43">
        <f>SUM(Z20:AD20)</f>
        <v>0</v>
      </c>
      <c r="Z20" s="43"/>
      <c r="AA20" s="43"/>
      <c r="AB20" s="43"/>
      <c r="AC20" s="43"/>
      <c r="AD20" s="43"/>
    </row>
    <row r="21" spans="1:30" s="44" customFormat="1" ht="12" customHeight="1">
      <c r="A21" s="62" t="s">
        <v>297</v>
      </c>
      <c r="B21" s="42" t="s">
        <v>180</v>
      </c>
      <c r="C21" s="43"/>
      <c r="D21" s="43"/>
      <c r="E21" s="43">
        <f t="shared" si="6"/>
        <v>0</v>
      </c>
      <c r="F21" s="43">
        <f>SUM(G21:L21)</f>
        <v>0</v>
      </c>
      <c r="G21" s="43"/>
      <c r="H21" s="43"/>
      <c r="I21" s="43"/>
      <c r="J21" s="43"/>
      <c r="K21" s="43"/>
      <c r="L21" s="43"/>
      <c r="M21" s="43"/>
      <c r="N21" s="43"/>
      <c r="O21" s="43"/>
      <c r="P21" s="62" t="s">
        <v>297</v>
      </c>
      <c r="Q21" s="42" t="s">
        <v>180</v>
      </c>
      <c r="R21" s="43">
        <f>SUM(S21:X21)</f>
        <v>0</v>
      </c>
      <c r="S21" s="43"/>
      <c r="T21" s="43"/>
      <c r="U21" s="43"/>
      <c r="V21" s="43"/>
      <c r="W21" s="43"/>
      <c r="X21" s="43"/>
      <c r="Y21" s="43">
        <f>SUM(Z21:AD21)</f>
        <v>0</v>
      </c>
      <c r="Z21" s="43"/>
      <c r="AA21" s="43"/>
      <c r="AB21" s="43"/>
      <c r="AC21" s="43"/>
      <c r="AD21" s="43"/>
    </row>
    <row r="22" spans="1:30" s="44" customFormat="1" ht="12" customHeight="1">
      <c r="A22" s="62" t="s">
        <v>298</v>
      </c>
      <c r="B22" s="42" t="s">
        <v>181</v>
      </c>
      <c r="C22" s="43"/>
      <c r="D22" s="43"/>
      <c r="E22" s="43">
        <f t="shared" si="6"/>
        <v>0</v>
      </c>
      <c r="F22" s="43">
        <f>SUM(G22:L22)</f>
        <v>0</v>
      </c>
      <c r="G22" s="43"/>
      <c r="H22" s="43"/>
      <c r="I22" s="43"/>
      <c r="J22" s="43"/>
      <c r="K22" s="43"/>
      <c r="L22" s="43"/>
      <c r="M22" s="43"/>
      <c r="N22" s="43"/>
      <c r="O22" s="43"/>
      <c r="P22" s="62" t="s">
        <v>298</v>
      </c>
      <c r="Q22" s="42" t="s">
        <v>181</v>
      </c>
      <c r="R22" s="43">
        <f>SUM(S22:X22)</f>
        <v>0</v>
      </c>
      <c r="S22" s="43"/>
      <c r="T22" s="43"/>
      <c r="U22" s="43"/>
      <c r="V22" s="43"/>
      <c r="W22" s="43"/>
      <c r="X22" s="43"/>
      <c r="Y22" s="43">
        <f>SUM(Z22:AD22)</f>
        <v>0</v>
      </c>
      <c r="Z22" s="43"/>
      <c r="AA22" s="43"/>
      <c r="AB22" s="43"/>
      <c r="AC22" s="43"/>
      <c r="AD22" s="43"/>
    </row>
    <row r="23" spans="1:30" s="44" customFormat="1" ht="24" customHeight="1">
      <c r="A23" s="62" t="s">
        <v>299</v>
      </c>
      <c r="B23" s="42" t="s">
        <v>182</v>
      </c>
      <c r="C23" s="43"/>
      <c r="D23" s="43"/>
      <c r="E23" s="43">
        <f t="shared" si="6"/>
        <v>0</v>
      </c>
      <c r="F23" s="43">
        <f>SUM(G23:L23)</f>
        <v>0</v>
      </c>
      <c r="G23" s="43"/>
      <c r="H23" s="43"/>
      <c r="I23" s="43"/>
      <c r="J23" s="43"/>
      <c r="K23" s="43"/>
      <c r="L23" s="43"/>
      <c r="M23" s="43"/>
      <c r="N23" s="43"/>
      <c r="O23" s="43"/>
      <c r="P23" s="62" t="s">
        <v>299</v>
      </c>
      <c r="Q23" s="42" t="s">
        <v>182</v>
      </c>
      <c r="R23" s="43">
        <f>SUM(S23:X23)</f>
        <v>0</v>
      </c>
      <c r="S23" s="43"/>
      <c r="T23" s="43"/>
      <c r="U23" s="43"/>
      <c r="V23" s="43"/>
      <c r="W23" s="43"/>
      <c r="X23" s="43"/>
      <c r="Y23" s="43">
        <f>SUM(Z23:AD23)</f>
        <v>0</v>
      </c>
      <c r="Z23" s="43"/>
      <c r="AA23" s="43"/>
      <c r="AB23" s="43"/>
      <c r="AC23" s="43"/>
      <c r="AD23" s="43"/>
    </row>
    <row r="24" spans="1:30" s="44" customFormat="1" ht="12" customHeight="1">
      <c r="A24" s="62" t="s">
        <v>142</v>
      </c>
      <c r="B24" s="42" t="s">
        <v>183</v>
      </c>
      <c r="C24" s="43"/>
      <c r="D24" s="43"/>
      <c r="E24" s="43">
        <f t="shared" si="6"/>
        <v>0</v>
      </c>
      <c r="F24" s="43" t="s">
        <v>41</v>
      </c>
      <c r="G24" s="43"/>
      <c r="H24" s="43" t="s">
        <v>41</v>
      </c>
      <c r="I24" s="43"/>
      <c r="J24" s="43"/>
      <c r="K24" s="43" t="s">
        <v>41</v>
      </c>
      <c r="L24" s="43"/>
      <c r="M24" s="43"/>
      <c r="N24" s="43"/>
      <c r="O24" s="43" t="s">
        <v>41</v>
      </c>
      <c r="P24" s="62" t="s">
        <v>142</v>
      </c>
      <c r="Q24" s="42" t="s">
        <v>183</v>
      </c>
      <c r="R24" s="43">
        <f>SUM(S24,U24:V24,X24)</f>
        <v>0</v>
      </c>
      <c r="S24" s="43"/>
      <c r="T24" s="43" t="s">
        <v>41</v>
      </c>
      <c r="U24" s="43"/>
      <c r="V24" s="43"/>
      <c r="W24" s="43" t="s">
        <v>41</v>
      </c>
      <c r="X24" s="43"/>
      <c r="Y24" s="43">
        <f>SUM(AB24:AD24,Z24)</f>
        <v>0</v>
      </c>
      <c r="Z24" s="43"/>
      <c r="AA24" s="43" t="s">
        <v>41</v>
      </c>
      <c r="AB24" s="43"/>
      <c r="AC24" s="43"/>
      <c r="AD24" s="43"/>
    </row>
    <row r="25" spans="1:30" s="44" customFormat="1" ht="12" customHeight="1">
      <c r="A25" s="62" t="s">
        <v>143</v>
      </c>
      <c r="B25" s="42" t="s">
        <v>184</v>
      </c>
      <c r="C25" s="43"/>
      <c r="D25" s="43"/>
      <c r="E25" s="43">
        <f t="shared" si="6"/>
        <v>0</v>
      </c>
      <c r="F25" s="43" t="s">
        <v>41</v>
      </c>
      <c r="G25" s="43"/>
      <c r="H25" s="43" t="s">
        <v>41</v>
      </c>
      <c r="I25" s="43"/>
      <c r="J25" s="43"/>
      <c r="K25" s="43" t="s">
        <v>41</v>
      </c>
      <c r="L25" s="43"/>
      <c r="M25" s="43"/>
      <c r="N25" s="43"/>
      <c r="O25" s="43" t="s">
        <v>41</v>
      </c>
      <c r="P25" s="62" t="s">
        <v>143</v>
      </c>
      <c r="Q25" s="42" t="s">
        <v>184</v>
      </c>
      <c r="R25" s="43">
        <f>SUM(S25,U25:V25,X25)</f>
        <v>0</v>
      </c>
      <c r="S25" s="43"/>
      <c r="T25" s="43" t="s">
        <v>41</v>
      </c>
      <c r="U25" s="43"/>
      <c r="V25" s="43"/>
      <c r="W25" s="43" t="s">
        <v>41</v>
      </c>
      <c r="X25" s="43"/>
      <c r="Y25" s="43">
        <f>SUM(AB25:AD25,Z25)</f>
        <v>0</v>
      </c>
      <c r="Z25" s="43"/>
      <c r="AA25" s="43" t="s">
        <v>41</v>
      </c>
      <c r="AB25" s="43"/>
      <c r="AC25" s="43"/>
      <c r="AD25" s="43"/>
    </row>
    <row r="26" spans="1:30" s="44" customFormat="1" ht="12" customHeight="1">
      <c r="A26" s="65" t="s">
        <v>147</v>
      </c>
      <c r="B26" s="48" t="s">
        <v>185</v>
      </c>
      <c r="C26" s="49"/>
      <c r="D26" s="49"/>
      <c r="E26" s="49">
        <f t="shared" si="6"/>
        <v>0</v>
      </c>
      <c r="F26" s="49">
        <f>SUM(G26:L26)</f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65" t="s">
        <v>147</v>
      </c>
      <c r="Q26" s="48" t="s">
        <v>185</v>
      </c>
      <c r="R26" s="49">
        <f>SUM(S26:X26)</f>
        <v>0</v>
      </c>
      <c r="S26" s="49"/>
      <c r="T26" s="49"/>
      <c r="U26" s="49"/>
      <c r="V26" s="49"/>
      <c r="W26" s="49"/>
      <c r="X26" s="49"/>
      <c r="Y26" s="49">
        <f>SUM(Z26:AD26)</f>
        <v>0</v>
      </c>
      <c r="Z26" s="49"/>
      <c r="AA26" s="49"/>
      <c r="AB26" s="49"/>
      <c r="AC26" s="49"/>
      <c r="AD26" s="49"/>
    </row>
    <row r="27" ht="12" customHeight="1">
      <c r="P27" s="38" t="s">
        <v>890</v>
      </c>
    </row>
  </sheetData>
  <sheetProtection/>
  <mergeCells count="44">
    <mergeCell ref="AD8:AD9"/>
    <mergeCell ref="Z8:Z9"/>
    <mergeCell ref="AA8:AA9"/>
    <mergeCell ref="AB8:AB9"/>
    <mergeCell ref="AC8:AC9"/>
    <mergeCell ref="V8:V9"/>
    <mergeCell ref="W8:W9"/>
    <mergeCell ref="X8:X9"/>
    <mergeCell ref="Y8:Y9"/>
    <mergeCell ref="R8:R9"/>
    <mergeCell ref="S8:S9"/>
    <mergeCell ref="T8:T9"/>
    <mergeCell ref="U8:U9"/>
    <mergeCell ref="N3:N4"/>
    <mergeCell ref="O3:O4"/>
    <mergeCell ref="A3:A4"/>
    <mergeCell ref="B3:B4"/>
    <mergeCell ref="G3:L3"/>
    <mergeCell ref="F3:F4"/>
    <mergeCell ref="C3:E3"/>
    <mergeCell ref="M3:M4"/>
    <mergeCell ref="A1:O1"/>
    <mergeCell ref="B2:O2"/>
    <mergeCell ref="S3:X3"/>
    <mergeCell ref="Z3:AD3"/>
    <mergeCell ref="Y3:Y4"/>
    <mergeCell ref="R3:R4"/>
    <mergeCell ref="P3:P4"/>
    <mergeCell ref="Q3:Q4"/>
    <mergeCell ref="P1:AD1"/>
    <mergeCell ref="Q2:AD2"/>
    <mergeCell ref="C8:C9"/>
    <mergeCell ref="D8:D9"/>
    <mergeCell ref="E8:E9"/>
    <mergeCell ref="F8:F9"/>
    <mergeCell ref="G8:G9"/>
    <mergeCell ref="H8:H9"/>
    <mergeCell ref="I8:I9"/>
    <mergeCell ref="J8:J9"/>
    <mergeCell ref="O8:O9"/>
    <mergeCell ref="K8:K9"/>
    <mergeCell ref="L8:L9"/>
    <mergeCell ref="M8:M9"/>
    <mergeCell ref="N8:N9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SheetLayoutView="100" zoomScalePageLayoutView="0" workbookViewId="0" topLeftCell="A1">
      <selection activeCell="C7" sqref="C7"/>
    </sheetView>
  </sheetViews>
  <sheetFormatPr defaultColWidth="1.75390625" defaultRowHeight="12.75" customHeight="1"/>
  <cols>
    <col min="1" max="1" width="27.00390625" style="38" customWidth="1"/>
    <col min="2" max="2" width="6.125" style="38" customWidth="1"/>
    <col min="3" max="7" width="7.875" style="38" customWidth="1"/>
    <col min="8" max="9" width="8.75390625" style="38" customWidth="1"/>
    <col min="10" max="15" width="7.875" style="38" customWidth="1"/>
    <col min="16" max="16384" width="1.75390625" style="38" customWidth="1"/>
  </cols>
  <sheetData>
    <row r="1" spans="1:15" ht="15.75" customHeight="1">
      <c r="A1" s="190" t="s">
        <v>303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.75">
      <c r="A2" s="38" t="s">
        <v>304</v>
      </c>
      <c r="B2" s="188" t="s">
        <v>132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2.75" customHeight="1">
      <c r="A3" s="191"/>
      <c r="B3" s="191" t="s">
        <v>28</v>
      </c>
      <c r="C3" s="191" t="s">
        <v>305</v>
      </c>
      <c r="D3" s="194" t="s">
        <v>141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95"/>
    </row>
    <row r="4" spans="1:15" ht="25.5" customHeight="1">
      <c r="A4" s="192"/>
      <c r="B4" s="192"/>
      <c r="C4" s="192"/>
      <c r="D4" s="194" t="s">
        <v>306</v>
      </c>
      <c r="E4" s="195"/>
      <c r="F4" s="194" t="s">
        <v>307</v>
      </c>
      <c r="G4" s="195"/>
      <c r="H4" s="194" t="s">
        <v>308</v>
      </c>
      <c r="I4" s="195"/>
      <c r="J4" s="194" t="s">
        <v>309</v>
      </c>
      <c r="K4" s="195"/>
      <c r="L4" s="194" t="s">
        <v>310</v>
      </c>
      <c r="M4" s="195"/>
      <c r="N4" s="194" t="s">
        <v>311</v>
      </c>
      <c r="O4" s="195"/>
    </row>
    <row r="5" spans="1:15" ht="102">
      <c r="A5" s="193"/>
      <c r="B5" s="193"/>
      <c r="C5" s="193"/>
      <c r="D5" s="40" t="s">
        <v>312</v>
      </c>
      <c r="E5" s="40" t="s">
        <v>313</v>
      </c>
      <c r="F5" s="40" t="s">
        <v>312</v>
      </c>
      <c r="G5" s="40" t="s">
        <v>313</v>
      </c>
      <c r="H5" s="40" t="s">
        <v>312</v>
      </c>
      <c r="I5" s="40" t="s">
        <v>313</v>
      </c>
      <c r="J5" s="40" t="s">
        <v>312</v>
      </c>
      <c r="K5" s="40" t="s">
        <v>313</v>
      </c>
      <c r="L5" s="40" t="s">
        <v>312</v>
      </c>
      <c r="M5" s="40" t="s">
        <v>313</v>
      </c>
      <c r="N5" s="40" t="s">
        <v>312</v>
      </c>
      <c r="O5" s="40" t="s">
        <v>313</v>
      </c>
    </row>
    <row r="6" spans="1:15" ht="12.75">
      <c r="A6" s="40" t="s">
        <v>166</v>
      </c>
      <c r="B6" s="40" t="s">
        <v>167</v>
      </c>
      <c r="C6" s="40" t="s">
        <v>168</v>
      </c>
      <c r="D6" s="40" t="s">
        <v>169</v>
      </c>
      <c r="E6" s="40" t="s">
        <v>170</v>
      </c>
      <c r="F6" s="40" t="s">
        <v>171</v>
      </c>
      <c r="G6" s="40" t="s">
        <v>172</v>
      </c>
      <c r="H6" s="40" t="s">
        <v>173</v>
      </c>
      <c r="I6" s="40" t="s">
        <v>174</v>
      </c>
      <c r="J6" s="40" t="s">
        <v>175</v>
      </c>
      <c r="K6" s="40" t="s">
        <v>176</v>
      </c>
      <c r="L6" s="40" t="s">
        <v>177</v>
      </c>
      <c r="M6" s="40" t="s">
        <v>178</v>
      </c>
      <c r="N6" s="40" t="s">
        <v>179</v>
      </c>
      <c r="O6" s="40" t="s">
        <v>180</v>
      </c>
    </row>
    <row r="7" spans="1:15" s="44" customFormat="1" ht="25.5">
      <c r="A7" s="41" t="s">
        <v>314</v>
      </c>
      <c r="B7" s="42" t="s">
        <v>0</v>
      </c>
      <c r="C7" s="43">
        <f>SUM(N7,L7,J7,H7,F7,D7)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44" customFormat="1" ht="38.25">
      <c r="A8" s="62" t="s">
        <v>315</v>
      </c>
      <c r="B8" s="42" t="s">
        <v>1</v>
      </c>
      <c r="C8" s="43">
        <f>SUM(N8,L8,J8,H8,F8,D8)</f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44" customFormat="1" ht="25.5">
      <c r="A9" s="62" t="s">
        <v>316</v>
      </c>
      <c r="B9" s="42" t="s">
        <v>2</v>
      </c>
      <c r="C9" s="43">
        <f>SUM(N9,L9,J9,H9,F9,D9)</f>
        <v>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s="44" customFormat="1" ht="25.5">
      <c r="A10" s="62" t="s">
        <v>317</v>
      </c>
      <c r="B10" s="42"/>
      <c r="C10" s="209">
        <f>SUM(N10,L10,J10,H10,F10,D10)</f>
        <v>0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1:15" s="44" customFormat="1" ht="25.5">
      <c r="A11" s="63" t="s">
        <v>318</v>
      </c>
      <c r="B11" s="51" t="s">
        <v>3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5" s="44" customFormat="1" ht="63.75">
      <c r="A12" s="62" t="s">
        <v>319</v>
      </c>
      <c r="B12" s="42" t="s">
        <v>4</v>
      </c>
      <c r="C12" s="43">
        <f>SUM(N12,L12,J12,H12,F12,D12)</f>
        <v>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s="44" customFormat="1" ht="12.75">
      <c r="A13" s="62" t="s">
        <v>320</v>
      </c>
      <c r="B13" s="42" t="s">
        <v>5</v>
      </c>
      <c r="C13" s="43">
        <f>SUM(N13,L13,J13,H13,F13,D13)</f>
        <v>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s="44" customFormat="1" ht="25.5">
      <c r="A14" s="62" t="s">
        <v>321</v>
      </c>
      <c r="B14" s="42" t="s">
        <v>6</v>
      </c>
      <c r="C14" s="43">
        <f>SUM(N14,L14,J14,H14,F14,D14)</f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s="44" customFormat="1" ht="12.75">
      <c r="A15" s="65" t="s">
        <v>322</v>
      </c>
      <c r="B15" s="48" t="s">
        <v>7</v>
      </c>
      <c r="C15" s="49">
        <f>SUM(N15,L15,J15,H15,F15,D15)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</sheetData>
  <sheetProtection/>
  <mergeCells count="25">
    <mergeCell ref="H4:I4"/>
    <mergeCell ref="J4:K4"/>
    <mergeCell ref="I10:I11"/>
    <mergeCell ref="J10:J11"/>
    <mergeCell ref="A1:O1"/>
    <mergeCell ref="B2:O2"/>
    <mergeCell ref="D3:O3"/>
    <mergeCell ref="A3:A5"/>
    <mergeCell ref="B3:B5"/>
    <mergeCell ref="C3:C5"/>
    <mergeCell ref="D4:E4"/>
    <mergeCell ref="F4:G4"/>
    <mergeCell ref="C10:C11"/>
    <mergeCell ref="D10:D11"/>
    <mergeCell ref="E10:E11"/>
    <mergeCell ref="F10:F11"/>
    <mergeCell ref="G10:G11"/>
    <mergeCell ref="H10:H11"/>
    <mergeCell ref="O10:O11"/>
    <mergeCell ref="K10:K11"/>
    <mergeCell ref="L10:L11"/>
    <mergeCell ref="M10:M11"/>
    <mergeCell ref="N10:N11"/>
    <mergeCell ref="L4:M4"/>
    <mergeCell ref="N4:O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SheetLayoutView="100" zoomScalePageLayoutView="0" workbookViewId="0" topLeftCell="A1">
      <selection activeCell="C6" sqref="C6"/>
    </sheetView>
  </sheetViews>
  <sheetFormatPr defaultColWidth="1.75390625" defaultRowHeight="12.75" customHeight="1"/>
  <cols>
    <col min="1" max="1" width="33.75390625" style="38" customWidth="1"/>
    <col min="2" max="2" width="6.125" style="38" customWidth="1"/>
    <col min="3" max="4" width="16.125" style="38" customWidth="1"/>
    <col min="5" max="5" width="16.75390625" style="38" customWidth="1"/>
    <col min="6" max="6" width="15.625" style="38" customWidth="1"/>
    <col min="7" max="7" width="16.75390625" style="38" customWidth="1"/>
    <col min="8" max="8" width="15.625" style="38" customWidth="1"/>
    <col min="9" max="16384" width="1.75390625" style="38" customWidth="1"/>
  </cols>
  <sheetData>
    <row r="1" spans="1:8" ht="43.5" customHeight="1">
      <c r="A1" s="190" t="s">
        <v>333</v>
      </c>
      <c r="B1" s="190"/>
      <c r="C1" s="190"/>
      <c r="D1" s="190"/>
      <c r="E1" s="190"/>
      <c r="F1" s="190"/>
      <c r="G1" s="190"/>
      <c r="H1" s="190"/>
    </row>
    <row r="2" spans="1:8" ht="12.75">
      <c r="A2" s="213"/>
      <c r="B2" s="213"/>
      <c r="C2" s="213"/>
      <c r="D2" s="213"/>
      <c r="E2" s="213"/>
      <c r="F2" s="213"/>
      <c r="G2" s="213"/>
      <c r="H2" s="213"/>
    </row>
    <row r="3" spans="1:8" ht="12.75" customHeight="1">
      <c r="A3" s="212" t="s">
        <v>323</v>
      </c>
      <c r="B3" s="204" t="s">
        <v>28</v>
      </c>
      <c r="C3" s="204" t="s">
        <v>324</v>
      </c>
      <c r="D3" s="204" t="s">
        <v>325</v>
      </c>
      <c r="E3" s="204" t="s">
        <v>29</v>
      </c>
      <c r="F3" s="204"/>
      <c r="G3" s="204"/>
      <c r="H3" s="204"/>
    </row>
    <row r="4" spans="1:8" ht="44.25" customHeight="1">
      <c r="A4" s="212"/>
      <c r="B4" s="204"/>
      <c r="C4" s="204"/>
      <c r="D4" s="204"/>
      <c r="E4" s="58" t="s">
        <v>326</v>
      </c>
      <c r="F4" s="58" t="s">
        <v>327</v>
      </c>
      <c r="G4" s="58" t="s">
        <v>328</v>
      </c>
      <c r="H4" s="58" t="s">
        <v>329</v>
      </c>
    </row>
    <row r="5" spans="1:8" ht="12.75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</row>
    <row r="6" spans="1:8" ht="12.75">
      <c r="A6" s="60" t="s">
        <v>330</v>
      </c>
      <c r="B6" s="42" t="s">
        <v>0</v>
      </c>
      <c r="C6" s="43"/>
      <c r="D6" s="43">
        <f aca="true" t="shared" si="0" ref="D6:D11">SUM(E6:H6)</f>
        <v>0</v>
      </c>
      <c r="E6" s="43"/>
      <c r="F6" s="43"/>
      <c r="G6" s="43"/>
      <c r="H6" s="43"/>
    </row>
    <row r="7" spans="1:8" ht="12.75">
      <c r="A7" s="60" t="s">
        <v>331</v>
      </c>
      <c r="B7" s="42" t="s">
        <v>1</v>
      </c>
      <c r="C7" s="43"/>
      <c r="D7" s="43">
        <f t="shared" si="0"/>
        <v>0</v>
      </c>
      <c r="E7" s="43"/>
      <c r="F7" s="43"/>
      <c r="G7" s="43"/>
      <c r="H7" s="43"/>
    </row>
    <row r="8" spans="1:8" ht="25.5">
      <c r="A8" s="61" t="s">
        <v>332</v>
      </c>
      <c r="B8" s="42" t="s">
        <v>2</v>
      </c>
      <c r="C8" s="43"/>
      <c r="D8" s="43">
        <f t="shared" si="0"/>
        <v>0</v>
      </c>
      <c r="E8" s="43"/>
      <c r="F8" s="43"/>
      <c r="G8" s="43"/>
      <c r="H8" s="43"/>
    </row>
    <row r="9" spans="1:8" ht="12.75">
      <c r="A9" s="68" t="s">
        <v>334</v>
      </c>
      <c r="B9" s="42" t="s">
        <v>3</v>
      </c>
      <c r="C9" s="43"/>
      <c r="D9" s="43">
        <f t="shared" si="0"/>
        <v>0</v>
      </c>
      <c r="E9" s="43"/>
      <c r="F9" s="43"/>
      <c r="G9" s="43"/>
      <c r="H9" s="43"/>
    </row>
    <row r="10" spans="1:8" ht="12.75">
      <c r="A10" s="60" t="s">
        <v>335</v>
      </c>
      <c r="B10" s="42" t="s">
        <v>4</v>
      </c>
      <c r="C10" s="43"/>
      <c r="D10" s="43">
        <f t="shared" si="0"/>
        <v>0</v>
      </c>
      <c r="E10" s="43"/>
      <c r="F10" s="43"/>
      <c r="G10" s="43"/>
      <c r="H10" s="43"/>
    </row>
    <row r="11" spans="1:8" ht="25.5">
      <c r="A11" s="60" t="s">
        <v>336</v>
      </c>
      <c r="B11" s="42" t="s">
        <v>5</v>
      </c>
      <c r="C11" s="43"/>
      <c r="D11" s="43">
        <f t="shared" si="0"/>
        <v>0</v>
      </c>
      <c r="E11" s="43"/>
      <c r="F11" s="43"/>
      <c r="G11" s="43"/>
      <c r="H11" s="43"/>
    </row>
    <row r="12" spans="1:8" ht="33.75" customHeight="1">
      <c r="A12" s="211" t="s">
        <v>891</v>
      </c>
      <c r="B12" s="211"/>
      <c r="C12" s="211"/>
      <c r="D12" s="211"/>
      <c r="E12" s="211"/>
      <c r="F12" s="211"/>
      <c r="G12" s="211"/>
      <c r="H12" s="211"/>
    </row>
  </sheetData>
  <sheetProtection/>
  <mergeCells count="8">
    <mergeCell ref="A12:H12"/>
    <mergeCell ref="C3:C4"/>
    <mergeCell ref="B3:B4"/>
    <mergeCell ref="A3:A4"/>
    <mergeCell ref="A1:H1"/>
    <mergeCell ref="A2:H2"/>
    <mergeCell ref="E3:H3"/>
    <mergeCell ref="D3:D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1.75390625" defaultRowHeight="12.75" customHeight="1"/>
  <cols>
    <col min="1" max="1" width="22.25390625" style="38" customWidth="1"/>
    <col min="2" max="2" width="4.625" style="38" customWidth="1"/>
    <col min="3" max="3" width="6.75390625" style="38" customWidth="1"/>
    <col min="4" max="4" width="9.75390625" style="38" customWidth="1"/>
    <col min="5" max="5" width="6.625" style="38" customWidth="1"/>
    <col min="6" max="6" width="6.75390625" style="38" customWidth="1"/>
    <col min="7" max="7" width="6.625" style="38" customWidth="1"/>
    <col min="8" max="8" width="6.75390625" style="38" customWidth="1"/>
    <col min="9" max="9" width="6.625" style="38" customWidth="1"/>
    <col min="10" max="10" width="6.75390625" style="38" customWidth="1"/>
    <col min="11" max="11" width="6.625" style="38" customWidth="1"/>
    <col min="12" max="12" width="6.75390625" style="38" customWidth="1"/>
    <col min="13" max="13" width="6.625" style="38" customWidth="1"/>
    <col min="14" max="14" width="6.75390625" style="38" customWidth="1"/>
    <col min="15" max="15" width="6.625" style="38" customWidth="1"/>
    <col min="16" max="16" width="6.75390625" style="38" customWidth="1"/>
    <col min="17" max="17" width="6.625" style="38" customWidth="1"/>
    <col min="18" max="18" width="6.75390625" style="38" customWidth="1"/>
    <col min="19" max="16384" width="1.75390625" style="38" customWidth="1"/>
  </cols>
  <sheetData>
    <row r="1" spans="1:18" ht="47.25" customHeight="1">
      <c r="A1" s="189" t="s">
        <v>337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4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5.75" customHeight="1">
      <c r="A3" s="190" t="s">
        <v>338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12.75" customHeight="1">
      <c r="A4" s="38" t="s">
        <v>339</v>
      </c>
      <c r="B4" s="188" t="s">
        <v>132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12.75">
      <c r="A5" s="191" t="s">
        <v>340</v>
      </c>
      <c r="B5" s="191" t="s">
        <v>134</v>
      </c>
      <c r="C5" s="199" t="s">
        <v>341</v>
      </c>
      <c r="D5" s="200"/>
      <c r="E5" s="204" t="s">
        <v>342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</row>
    <row r="6" spans="1:18" ht="25.5" customHeight="1">
      <c r="A6" s="192"/>
      <c r="B6" s="192"/>
      <c r="C6" s="201"/>
      <c r="D6" s="202"/>
      <c r="E6" s="194" t="s">
        <v>343</v>
      </c>
      <c r="F6" s="195"/>
      <c r="G6" s="194" t="s">
        <v>344</v>
      </c>
      <c r="H6" s="195"/>
      <c r="I6" s="194" t="s">
        <v>345</v>
      </c>
      <c r="J6" s="195"/>
      <c r="K6" s="194" t="s">
        <v>346</v>
      </c>
      <c r="L6" s="195"/>
      <c r="M6" s="194" t="s">
        <v>347</v>
      </c>
      <c r="N6" s="195"/>
      <c r="O6" s="194" t="s">
        <v>348</v>
      </c>
      <c r="P6" s="195"/>
      <c r="Q6" s="194" t="s">
        <v>256</v>
      </c>
      <c r="R6" s="195"/>
    </row>
    <row r="7" spans="1:18" ht="117" customHeight="1">
      <c r="A7" s="193"/>
      <c r="B7" s="193"/>
      <c r="C7" s="39" t="s">
        <v>349</v>
      </c>
      <c r="D7" s="39" t="s">
        <v>350</v>
      </c>
      <c r="E7" s="40" t="s">
        <v>312</v>
      </c>
      <c r="F7" s="40" t="s">
        <v>351</v>
      </c>
      <c r="G7" s="40" t="s">
        <v>312</v>
      </c>
      <c r="H7" s="40" t="s">
        <v>351</v>
      </c>
      <c r="I7" s="40" t="s">
        <v>312</v>
      </c>
      <c r="J7" s="40" t="s">
        <v>351</v>
      </c>
      <c r="K7" s="40" t="s">
        <v>312</v>
      </c>
      <c r="L7" s="40" t="s">
        <v>351</v>
      </c>
      <c r="M7" s="40" t="s">
        <v>312</v>
      </c>
      <c r="N7" s="40" t="s">
        <v>351</v>
      </c>
      <c r="O7" s="40" t="s">
        <v>312</v>
      </c>
      <c r="P7" s="40" t="s">
        <v>351</v>
      </c>
      <c r="Q7" s="40" t="s">
        <v>312</v>
      </c>
      <c r="R7" s="40" t="s">
        <v>351</v>
      </c>
    </row>
    <row r="8" spans="1:18" ht="12" customHeight="1">
      <c r="A8" s="40" t="s">
        <v>166</v>
      </c>
      <c r="B8" s="40" t="s">
        <v>167</v>
      </c>
      <c r="C8" s="40" t="s">
        <v>168</v>
      </c>
      <c r="D8" s="40" t="s">
        <v>169</v>
      </c>
      <c r="E8" s="40" t="s">
        <v>170</v>
      </c>
      <c r="F8" s="40" t="s">
        <v>171</v>
      </c>
      <c r="G8" s="40" t="s">
        <v>172</v>
      </c>
      <c r="H8" s="40" t="s">
        <v>173</v>
      </c>
      <c r="I8" s="40" t="s">
        <v>174</v>
      </c>
      <c r="J8" s="40" t="s">
        <v>175</v>
      </c>
      <c r="K8" s="40" t="s">
        <v>176</v>
      </c>
      <c r="L8" s="40" t="s">
        <v>177</v>
      </c>
      <c r="M8" s="40" t="s">
        <v>178</v>
      </c>
      <c r="N8" s="40" t="s">
        <v>179</v>
      </c>
      <c r="O8" s="40" t="s">
        <v>180</v>
      </c>
      <c r="P8" s="40" t="s">
        <v>181</v>
      </c>
      <c r="Q8" s="40" t="s">
        <v>182</v>
      </c>
      <c r="R8" s="40" t="s">
        <v>183</v>
      </c>
    </row>
    <row r="9" spans="1:18" ht="25.5">
      <c r="A9" s="41" t="s">
        <v>367</v>
      </c>
      <c r="B9" s="42" t="s">
        <v>0</v>
      </c>
      <c r="C9" s="43">
        <f>SUM(E9,G9,I9,K9,M9,O9,Q9)</f>
        <v>0</v>
      </c>
      <c r="D9" s="43">
        <f>SUM(F9,H9,J9,L9,N9,P9,R9)</f>
        <v>0</v>
      </c>
      <c r="E9" s="43">
        <f aca="true" t="shared" si="0" ref="E9:R9">SUM(E10,E28)</f>
        <v>0</v>
      </c>
      <c r="F9" s="43">
        <f t="shared" si="0"/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</row>
    <row r="10" spans="1:18" ht="12.75">
      <c r="A10" s="22" t="s">
        <v>141</v>
      </c>
      <c r="B10" s="42"/>
      <c r="C10" s="209">
        <f>SUM(E10,G10,I10,K10,M10,O10,Q10)</f>
        <v>0</v>
      </c>
      <c r="D10" s="209">
        <f>SUM(F10,H10,J10,L10,N10,P10,R10)</f>
        <v>0</v>
      </c>
      <c r="E10" s="209">
        <f aca="true" t="shared" si="1" ref="E10:R10">SUM(E12:E27)</f>
        <v>0</v>
      </c>
      <c r="F10" s="209">
        <f t="shared" si="1"/>
        <v>0</v>
      </c>
      <c r="G10" s="209">
        <f t="shared" si="1"/>
        <v>0</v>
      </c>
      <c r="H10" s="209">
        <f t="shared" si="1"/>
        <v>0</v>
      </c>
      <c r="I10" s="209">
        <f t="shared" si="1"/>
        <v>0</v>
      </c>
      <c r="J10" s="209">
        <f t="shared" si="1"/>
        <v>0</v>
      </c>
      <c r="K10" s="209">
        <f t="shared" si="1"/>
        <v>0</v>
      </c>
      <c r="L10" s="209">
        <f t="shared" si="1"/>
        <v>0</v>
      </c>
      <c r="M10" s="209">
        <f t="shared" si="1"/>
        <v>0</v>
      </c>
      <c r="N10" s="209">
        <f t="shared" si="1"/>
        <v>0</v>
      </c>
      <c r="O10" s="209">
        <f t="shared" si="1"/>
        <v>0</v>
      </c>
      <c r="P10" s="209">
        <f t="shared" si="1"/>
        <v>0</v>
      </c>
      <c r="Q10" s="209">
        <f t="shared" si="1"/>
        <v>0</v>
      </c>
      <c r="R10" s="209">
        <f t="shared" si="1"/>
        <v>0</v>
      </c>
    </row>
    <row r="11" spans="1:18" ht="51" customHeight="1">
      <c r="A11" s="33" t="s">
        <v>368</v>
      </c>
      <c r="B11" s="51" t="s">
        <v>1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 ht="12.75">
      <c r="A12" s="61" t="s">
        <v>141</v>
      </c>
      <c r="B12" s="42"/>
      <c r="C12" s="209">
        <f>SUM(E12,G12,I12,K12,O12,Q12)</f>
        <v>0</v>
      </c>
      <c r="D12" s="209">
        <f>SUM(F12,H12,J12,L12,P12,R12)</f>
        <v>0</v>
      </c>
      <c r="E12" s="209"/>
      <c r="F12" s="209"/>
      <c r="G12" s="209"/>
      <c r="H12" s="209"/>
      <c r="I12" s="209"/>
      <c r="J12" s="209"/>
      <c r="K12" s="209"/>
      <c r="L12" s="209"/>
      <c r="M12" s="209" t="s">
        <v>41</v>
      </c>
      <c r="N12" s="209" t="s">
        <v>41</v>
      </c>
      <c r="O12" s="209"/>
      <c r="P12" s="209"/>
      <c r="Q12" s="209"/>
      <c r="R12" s="209"/>
    </row>
    <row r="13" spans="1:18" ht="51">
      <c r="A13" s="66" t="s">
        <v>352</v>
      </c>
      <c r="B13" s="51" t="s">
        <v>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</row>
    <row r="14" spans="1:18" ht="38.25">
      <c r="A14" s="61" t="s">
        <v>353</v>
      </c>
      <c r="B14" s="42" t="s">
        <v>3</v>
      </c>
      <c r="C14" s="43">
        <f>SUM(E14,G14,I14,K14,O14,Q14)</f>
        <v>0</v>
      </c>
      <c r="D14" s="43">
        <f>SUM(F14,H14,J14,L14,P14,R14)</f>
        <v>0</v>
      </c>
      <c r="E14" s="43"/>
      <c r="F14" s="43"/>
      <c r="G14" s="43"/>
      <c r="H14" s="43"/>
      <c r="I14" s="43"/>
      <c r="J14" s="43"/>
      <c r="K14" s="43"/>
      <c r="L14" s="43"/>
      <c r="M14" s="43" t="s">
        <v>41</v>
      </c>
      <c r="N14" s="43" t="s">
        <v>41</v>
      </c>
      <c r="O14" s="43"/>
      <c r="P14" s="43"/>
      <c r="Q14" s="43"/>
      <c r="R14" s="43"/>
    </row>
    <row r="15" spans="1:18" ht="25.5">
      <c r="A15" s="61" t="s">
        <v>354</v>
      </c>
      <c r="B15" s="42" t="s">
        <v>4</v>
      </c>
      <c r="C15" s="43">
        <f>SUM(E15,G15,I15,K15,M15,O15,Q15)</f>
        <v>0</v>
      </c>
      <c r="D15" s="43">
        <f>SUM(F15,H15,J15,L15,N15,P15,R15)</f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5.5">
      <c r="A16" s="61" t="s">
        <v>355</v>
      </c>
      <c r="B16" s="42" t="s">
        <v>5</v>
      </c>
      <c r="C16" s="43">
        <f>SUM(E16,G16,I16,K16,O16,Q16)</f>
        <v>0</v>
      </c>
      <c r="D16" s="43">
        <f>SUM(F16,H16,J16,L16,P16,R16)</f>
        <v>0</v>
      </c>
      <c r="E16" s="43"/>
      <c r="F16" s="43"/>
      <c r="G16" s="43"/>
      <c r="H16" s="43"/>
      <c r="I16" s="43"/>
      <c r="J16" s="43"/>
      <c r="K16" s="43"/>
      <c r="L16" s="43"/>
      <c r="M16" s="43" t="s">
        <v>41</v>
      </c>
      <c r="N16" s="43" t="s">
        <v>41</v>
      </c>
      <c r="O16" s="43"/>
      <c r="P16" s="43"/>
      <c r="Q16" s="43"/>
      <c r="R16" s="43"/>
    </row>
    <row r="17" spans="1:18" ht="12.75">
      <c r="A17" s="61" t="s">
        <v>356</v>
      </c>
      <c r="B17" s="42" t="s">
        <v>6</v>
      </c>
      <c r="C17" s="43">
        <f aca="true" t="shared" si="2" ref="C17:D19">SUM(E17,G17,I17,K17,M17,O17,Q17)</f>
        <v>0</v>
      </c>
      <c r="D17" s="43">
        <f t="shared" si="2"/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2.75">
      <c r="A18" s="67" t="s">
        <v>357</v>
      </c>
      <c r="B18" s="48" t="s">
        <v>7</v>
      </c>
      <c r="C18" s="49">
        <f t="shared" si="2"/>
        <v>0</v>
      </c>
      <c r="D18" s="49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63.75">
      <c r="A19" s="67" t="s">
        <v>358</v>
      </c>
      <c r="B19" s="48" t="s">
        <v>8</v>
      </c>
      <c r="C19" s="49">
        <f t="shared" si="2"/>
        <v>0</v>
      </c>
      <c r="D19" s="49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38.25">
      <c r="A20" s="66" t="s">
        <v>359</v>
      </c>
      <c r="B20" s="51" t="s">
        <v>175</v>
      </c>
      <c r="C20" s="43">
        <f>SUM(E20,O20,Q20)</f>
        <v>0</v>
      </c>
      <c r="D20" s="43">
        <f>SUM(F20,P20,R20)</f>
        <v>0</v>
      </c>
      <c r="E20" s="52"/>
      <c r="F20" s="52"/>
      <c r="G20" s="52" t="s">
        <v>41</v>
      </c>
      <c r="H20" s="52" t="s">
        <v>41</v>
      </c>
      <c r="I20" s="52" t="s">
        <v>41</v>
      </c>
      <c r="J20" s="52" t="s">
        <v>41</v>
      </c>
      <c r="K20" s="52" t="s">
        <v>41</v>
      </c>
      <c r="L20" s="52" t="s">
        <v>41</v>
      </c>
      <c r="M20" s="52" t="s">
        <v>41</v>
      </c>
      <c r="N20" s="52" t="s">
        <v>41</v>
      </c>
      <c r="O20" s="52"/>
      <c r="P20" s="52"/>
      <c r="Q20" s="52"/>
      <c r="R20" s="52"/>
    </row>
    <row r="21" spans="1:18" ht="38.25">
      <c r="A21" s="61" t="s">
        <v>360</v>
      </c>
      <c r="B21" s="42" t="s">
        <v>176</v>
      </c>
      <c r="C21" s="43">
        <f>SUM(E21,G21,I21,K21,M21,O21,Q21)</f>
        <v>0</v>
      </c>
      <c r="D21" s="43">
        <f>SUM(F21,H21,J21,L21,P21,R21)</f>
        <v>0</v>
      </c>
      <c r="E21" s="43"/>
      <c r="F21" s="43"/>
      <c r="G21" s="43"/>
      <c r="H21" s="43"/>
      <c r="I21" s="43"/>
      <c r="J21" s="43"/>
      <c r="K21" s="43"/>
      <c r="L21" s="43"/>
      <c r="M21" s="43" t="s">
        <v>41</v>
      </c>
      <c r="N21" s="43" t="s">
        <v>41</v>
      </c>
      <c r="O21" s="43"/>
      <c r="P21" s="43"/>
      <c r="Q21" s="43"/>
      <c r="R21" s="43"/>
    </row>
    <row r="22" spans="1:18" ht="12.75">
      <c r="A22" s="61" t="s">
        <v>361</v>
      </c>
      <c r="B22" s="42" t="s">
        <v>177</v>
      </c>
      <c r="C22" s="43">
        <f>SUM(E22,G22,O22,Q22)</f>
        <v>0</v>
      </c>
      <c r="D22" s="43">
        <f>SUM(F22,H22,P22,R22)</f>
        <v>0</v>
      </c>
      <c r="E22" s="43"/>
      <c r="F22" s="43"/>
      <c r="G22" s="43"/>
      <c r="H22" s="43"/>
      <c r="I22" s="43" t="s">
        <v>41</v>
      </c>
      <c r="J22" s="43" t="s">
        <v>41</v>
      </c>
      <c r="K22" s="43" t="s">
        <v>41</v>
      </c>
      <c r="L22" s="43" t="s">
        <v>41</v>
      </c>
      <c r="M22" s="43" t="s">
        <v>41</v>
      </c>
      <c r="N22" s="43" t="s">
        <v>41</v>
      </c>
      <c r="O22" s="43"/>
      <c r="P22" s="43"/>
      <c r="Q22" s="43"/>
      <c r="R22" s="43"/>
    </row>
    <row r="23" spans="1:18" ht="12.75">
      <c r="A23" s="61" t="s">
        <v>362</v>
      </c>
      <c r="B23" s="42" t="s">
        <v>178</v>
      </c>
      <c r="C23" s="43">
        <f>SUM(E23,O23,Q23)</f>
        <v>0</v>
      </c>
      <c r="D23" s="43">
        <f>SUM(F23,P23,R23)</f>
        <v>0</v>
      </c>
      <c r="E23" s="43"/>
      <c r="F23" s="43"/>
      <c r="G23" s="43" t="s">
        <v>41</v>
      </c>
      <c r="H23" s="43" t="s">
        <v>41</v>
      </c>
      <c r="I23" s="43" t="s">
        <v>41</v>
      </c>
      <c r="J23" s="43" t="s">
        <v>41</v>
      </c>
      <c r="K23" s="43" t="s">
        <v>41</v>
      </c>
      <c r="L23" s="43" t="s">
        <v>41</v>
      </c>
      <c r="M23" s="43" t="s">
        <v>41</v>
      </c>
      <c r="N23" s="43" t="s">
        <v>41</v>
      </c>
      <c r="O23" s="43"/>
      <c r="P23" s="43"/>
      <c r="Q23" s="43"/>
      <c r="R23" s="43"/>
    </row>
    <row r="24" spans="1:18" ht="51">
      <c r="A24" s="61" t="s">
        <v>363</v>
      </c>
      <c r="B24" s="42" t="s">
        <v>179</v>
      </c>
      <c r="C24" s="43">
        <f>SUM(E24,O24,Q24)</f>
        <v>0</v>
      </c>
      <c r="D24" s="43">
        <f>SUM(F24,P24,R24)</f>
        <v>0</v>
      </c>
      <c r="E24" s="43"/>
      <c r="F24" s="43"/>
      <c r="G24" s="43" t="s">
        <v>41</v>
      </c>
      <c r="H24" s="43" t="s">
        <v>41</v>
      </c>
      <c r="I24" s="43" t="s">
        <v>41</v>
      </c>
      <c r="J24" s="43" t="s">
        <v>41</v>
      </c>
      <c r="K24" s="43" t="s">
        <v>41</v>
      </c>
      <c r="L24" s="43" t="s">
        <v>41</v>
      </c>
      <c r="M24" s="43" t="s">
        <v>41</v>
      </c>
      <c r="N24" s="43" t="s">
        <v>41</v>
      </c>
      <c r="O24" s="43"/>
      <c r="P24" s="43"/>
      <c r="Q24" s="43"/>
      <c r="R24" s="43"/>
    </row>
    <row r="25" spans="1:18" ht="12.75">
      <c r="A25" s="72" t="s">
        <v>364</v>
      </c>
      <c r="B25" s="42" t="s">
        <v>180</v>
      </c>
      <c r="C25" s="43">
        <f>SUM(G25,I25,O25,Q25)</f>
        <v>0</v>
      </c>
      <c r="D25" s="43">
        <f>SUM(H25,J25,P25,R25)</f>
        <v>0</v>
      </c>
      <c r="E25" s="43" t="s">
        <v>41</v>
      </c>
      <c r="F25" s="43" t="s">
        <v>41</v>
      </c>
      <c r="G25" s="43"/>
      <c r="H25" s="43"/>
      <c r="I25" s="43"/>
      <c r="J25" s="43"/>
      <c r="K25" s="43" t="s">
        <v>41</v>
      </c>
      <c r="L25" s="43" t="s">
        <v>41</v>
      </c>
      <c r="M25" s="43" t="s">
        <v>41</v>
      </c>
      <c r="N25" s="43" t="s">
        <v>41</v>
      </c>
      <c r="O25" s="43"/>
      <c r="P25" s="43"/>
      <c r="Q25" s="43"/>
      <c r="R25" s="43"/>
    </row>
    <row r="26" spans="1:18" ht="12.75">
      <c r="A26" s="61" t="s">
        <v>365</v>
      </c>
      <c r="B26" s="42" t="s">
        <v>181</v>
      </c>
      <c r="C26" s="43">
        <f>SUM(G26,I26,O26,Q26)</f>
        <v>0</v>
      </c>
      <c r="D26" s="43">
        <f>SUM(H26,J26,P26,R26)</f>
        <v>0</v>
      </c>
      <c r="E26" s="43" t="s">
        <v>41</v>
      </c>
      <c r="F26" s="43" t="s">
        <v>41</v>
      </c>
      <c r="G26" s="43"/>
      <c r="H26" s="43"/>
      <c r="I26" s="43"/>
      <c r="J26" s="43"/>
      <c r="K26" s="43" t="s">
        <v>41</v>
      </c>
      <c r="L26" s="43" t="s">
        <v>41</v>
      </c>
      <c r="M26" s="43" t="s">
        <v>41</v>
      </c>
      <c r="N26" s="43" t="s">
        <v>41</v>
      </c>
      <c r="O26" s="43"/>
      <c r="P26" s="43"/>
      <c r="Q26" s="43"/>
      <c r="R26" s="43"/>
    </row>
    <row r="27" spans="1:18" ht="12.75">
      <c r="A27" s="61" t="s">
        <v>369</v>
      </c>
      <c r="B27" s="42" t="s">
        <v>182</v>
      </c>
      <c r="C27" s="43">
        <f>SUM(E27,G27,I27,K27,M27,O27,Q27)</f>
        <v>0</v>
      </c>
      <c r="D27" s="43">
        <f>SUM(F27,H27,J27,L27,N27,P27,R27)</f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25.5">
      <c r="A28" s="41" t="s">
        <v>366</v>
      </c>
      <c r="B28" s="42" t="s">
        <v>183</v>
      </c>
      <c r="C28" s="43">
        <f>SUM(E28,G28,I28,K28,O28,Q28)</f>
        <v>0</v>
      </c>
      <c r="D28" s="43">
        <f>SUM(F28,H28,J28,L28,P28,R28)</f>
        <v>0</v>
      </c>
      <c r="E28" s="43"/>
      <c r="F28" s="43"/>
      <c r="G28" s="43"/>
      <c r="H28" s="43"/>
      <c r="I28" s="43"/>
      <c r="J28" s="43"/>
      <c r="K28" s="43"/>
      <c r="L28" s="43"/>
      <c r="M28" s="43" t="s">
        <v>41</v>
      </c>
      <c r="N28" s="43" t="s">
        <v>41</v>
      </c>
      <c r="O28" s="43"/>
      <c r="P28" s="43"/>
      <c r="Q28" s="43"/>
      <c r="R28" s="43"/>
    </row>
    <row r="29" spans="1:18" ht="27.75" customHeight="1">
      <c r="A29" s="214" t="s">
        <v>892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</sheetData>
  <sheetProtection/>
  <mergeCells count="48">
    <mergeCell ref="A29:R29"/>
    <mergeCell ref="A5:A7"/>
    <mergeCell ref="B5:B7"/>
    <mergeCell ref="E5:R5"/>
    <mergeCell ref="C5:D6"/>
    <mergeCell ref="E6:F6"/>
    <mergeCell ref="G6:H6"/>
    <mergeCell ref="K6:L6"/>
    <mergeCell ref="M6:N6"/>
    <mergeCell ref="O6:P6"/>
    <mergeCell ref="Q6:R6"/>
    <mergeCell ref="A1:R1"/>
    <mergeCell ref="A2:R2"/>
    <mergeCell ref="A3:R3"/>
    <mergeCell ref="B4:R4"/>
    <mergeCell ref="I6:J6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C12:C13"/>
    <mergeCell ref="D12:D13"/>
    <mergeCell ref="E12:E13"/>
    <mergeCell ref="F12:F13"/>
    <mergeCell ref="G12:G13"/>
    <mergeCell ref="H12:H13"/>
    <mergeCell ref="O12:O13"/>
    <mergeCell ref="P12:P13"/>
    <mergeCell ref="Q12:Q13"/>
    <mergeCell ref="R12:R13"/>
    <mergeCell ref="I12:I13"/>
    <mergeCell ref="J12:J13"/>
    <mergeCell ref="K12:K13"/>
    <mergeCell ref="L12:L13"/>
    <mergeCell ref="M12:M13"/>
    <mergeCell ref="N12:N13"/>
  </mergeCells>
  <printOptions horizontalCentered="1"/>
  <pageMargins left="0.7874015748031497" right="0.3937007874015748" top="0.7874015748031497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1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:C7"/>
    </sheetView>
  </sheetViews>
  <sheetFormatPr defaultColWidth="1.75390625" defaultRowHeight="12.75" customHeight="1"/>
  <cols>
    <col min="1" max="1" width="30.625" style="38" customWidth="1"/>
    <col min="2" max="2" width="4.75390625" style="38" customWidth="1"/>
    <col min="3" max="3" width="6.75390625" style="38" customWidth="1"/>
    <col min="4" max="4" width="7.375" style="38" customWidth="1"/>
    <col min="5" max="5" width="6.125" style="38" customWidth="1"/>
    <col min="6" max="9" width="6.00390625" style="38" customWidth="1"/>
    <col min="10" max="10" width="8.00390625" style="38" customWidth="1"/>
    <col min="11" max="14" width="6.00390625" style="38" customWidth="1"/>
    <col min="15" max="15" width="6.125" style="38" customWidth="1"/>
    <col min="16" max="18" width="6.00390625" style="38" customWidth="1"/>
    <col min="19" max="16384" width="1.75390625" style="38" customWidth="1"/>
  </cols>
  <sheetData>
    <row r="1" spans="1:18" ht="47.25" customHeight="1">
      <c r="A1" s="190" t="s">
        <v>370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2.75" customHeight="1">
      <c r="A2" s="38" t="s">
        <v>371</v>
      </c>
      <c r="B2" s="188" t="s">
        <v>132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2.75" customHeight="1">
      <c r="A3" s="191" t="s">
        <v>372</v>
      </c>
      <c r="B3" s="191" t="s">
        <v>134</v>
      </c>
      <c r="C3" s="191" t="s">
        <v>373</v>
      </c>
      <c r="D3" s="194" t="s">
        <v>141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95"/>
    </row>
    <row r="4" spans="1:18" ht="153">
      <c r="A4" s="193"/>
      <c r="B4" s="193"/>
      <c r="C4" s="193"/>
      <c r="D4" s="40" t="s">
        <v>374</v>
      </c>
      <c r="E4" s="40" t="s">
        <v>375</v>
      </c>
      <c r="F4" s="40" t="s">
        <v>376</v>
      </c>
      <c r="G4" s="40" t="s">
        <v>377</v>
      </c>
      <c r="H4" s="40" t="s">
        <v>378</v>
      </c>
      <c r="I4" s="40" t="s">
        <v>357</v>
      </c>
      <c r="J4" s="40" t="s">
        <v>379</v>
      </c>
      <c r="K4" s="40" t="s">
        <v>380</v>
      </c>
      <c r="L4" s="40" t="s">
        <v>381</v>
      </c>
      <c r="M4" s="40" t="s">
        <v>382</v>
      </c>
      <c r="N4" s="40" t="s">
        <v>383</v>
      </c>
      <c r="O4" s="40" t="s">
        <v>384</v>
      </c>
      <c r="P4" s="40" t="s">
        <v>385</v>
      </c>
      <c r="Q4" s="40" t="s">
        <v>386</v>
      </c>
      <c r="R4" s="40" t="s">
        <v>481</v>
      </c>
    </row>
    <row r="5" spans="1:18" ht="12" customHeight="1">
      <c r="A5" s="40" t="s">
        <v>166</v>
      </c>
      <c r="B5" s="40" t="s">
        <v>167</v>
      </c>
      <c r="C5" s="40" t="s">
        <v>168</v>
      </c>
      <c r="D5" s="40" t="s">
        <v>169</v>
      </c>
      <c r="E5" s="40" t="s">
        <v>170</v>
      </c>
      <c r="F5" s="40" t="s">
        <v>171</v>
      </c>
      <c r="G5" s="40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  <c r="O5" s="40" t="s">
        <v>180</v>
      </c>
      <c r="P5" s="40" t="s">
        <v>181</v>
      </c>
      <c r="Q5" s="40" t="s">
        <v>182</v>
      </c>
      <c r="R5" s="40" t="s">
        <v>183</v>
      </c>
    </row>
    <row r="6" spans="1:18" s="44" customFormat="1" ht="12.75">
      <c r="A6" s="41" t="s">
        <v>387</v>
      </c>
      <c r="B6" s="42"/>
      <c r="C6" s="209">
        <f>SUM(R6,D6:O7)</f>
        <v>0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 t="s">
        <v>41</v>
      </c>
      <c r="Q6" s="209" t="s">
        <v>41</v>
      </c>
      <c r="R6" s="209"/>
    </row>
    <row r="7" spans="1:18" s="44" customFormat="1" ht="12.75">
      <c r="A7" s="73" t="s">
        <v>388</v>
      </c>
      <c r="B7" s="51" t="s">
        <v>0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</row>
    <row r="8" spans="1:18" s="44" customFormat="1" ht="24" customHeight="1">
      <c r="A8" s="62" t="s">
        <v>389</v>
      </c>
      <c r="B8" s="42" t="s">
        <v>1</v>
      </c>
      <c r="C8" s="43">
        <f>SUM(R8,D8:O8)</f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24</v>
      </c>
      <c r="O8" s="43"/>
      <c r="P8" s="43" t="s">
        <v>41</v>
      </c>
      <c r="Q8" s="43" t="s">
        <v>41</v>
      </c>
      <c r="R8" s="43"/>
    </row>
    <row r="9" spans="1:18" s="44" customFormat="1" ht="12" customHeight="1">
      <c r="A9" s="60" t="s">
        <v>390</v>
      </c>
      <c r="B9" s="42" t="s">
        <v>2</v>
      </c>
      <c r="C9" s="43">
        <f>SUM(R9,D9:O9)</f>
        <v>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 t="s">
        <v>41</v>
      </c>
      <c r="Q9" s="43" t="s">
        <v>41</v>
      </c>
      <c r="R9" s="43"/>
    </row>
    <row r="10" spans="1:18" s="44" customFormat="1" ht="12" customHeight="1">
      <c r="A10" s="62" t="s">
        <v>391</v>
      </c>
      <c r="B10" s="42"/>
      <c r="C10" s="209">
        <f>SUM(R10,N10,D10:L11)</f>
        <v>0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 t="s">
        <v>41</v>
      </c>
      <c r="N10" s="209"/>
      <c r="O10" s="209" t="s">
        <v>41</v>
      </c>
      <c r="P10" s="209" t="s">
        <v>41</v>
      </c>
      <c r="Q10" s="209" t="s">
        <v>41</v>
      </c>
      <c r="R10" s="209"/>
    </row>
    <row r="11" spans="1:18" s="44" customFormat="1" ht="12" customHeight="1">
      <c r="A11" s="63" t="s">
        <v>392</v>
      </c>
      <c r="B11" s="51" t="s">
        <v>3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 s="44" customFormat="1" ht="12" customHeight="1">
      <c r="A12" s="61" t="s">
        <v>393</v>
      </c>
      <c r="B12" s="42"/>
      <c r="C12" s="209">
        <f>SUM(R12,N12,D12:L13)</f>
        <v>0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 t="s">
        <v>41</v>
      </c>
      <c r="N12" s="209"/>
      <c r="O12" s="209" t="s">
        <v>41</v>
      </c>
      <c r="P12" s="209" t="s">
        <v>41</v>
      </c>
      <c r="Q12" s="209" t="s">
        <v>41</v>
      </c>
      <c r="R12" s="209"/>
    </row>
    <row r="13" spans="1:18" s="44" customFormat="1" ht="12" customHeight="1">
      <c r="A13" s="66" t="s">
        <v>394</v>
      </c>
      <c r="B13" s="51" t="s">
        <v>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</row>
    <row r="14" spans="1:18" s="44" customFormat="1" ht="12" customHeight="1">
      <c r="A14" s="61" t="s">
        <v>395</v>
      </c>
      <c r="B14" s="42" t="s">
        <v>5</v>
      </c>
      <c r="C14" s="43">
        <f>SUM(R14,N14,D14:L14)</f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 t="s">
        <v>41</v>
      </c>
      <c r="N14" s="43"/>
      <c r="O14" s="43" t="s">
        <v>41</v>
      </c>
      <c r="P14" s="43" t="s">
        <v>41</v>
      </c>
      <c r="Q14" s="43" t="s">
        <v>41</v>
      </c>
      <c r="R14" s="43"/>
    </row>
    <row r="15" spans="1:18" s="44" customFormat="1" ht="12" customHeight="1">
      <c r="A15" s="62" t="s">
        <v>396</v>
      </c>
      <c r="B15" s="42" t="s">
        <v>6</v>
      </c>
      <c r="C15" s="43">
        <f>SUM(J15)</f>
        <v>0</v>
      </c>
      <c r="D15" s="43" t="s">
        <v>41</v>
      </c>
      <c r="E15" s="43" t="s">
        <v>41</v>
      </c>
      <c r="F15" s="43" t="s">
        <v>41</v>
      </c>
      <c r="G15" s="43" t="s">
        <v>41</v>
      </c>
      <c r="H15" s="43" t="s">
        <v>41</v>
      </c>
      <c r="I15" s="43" t="s">
        <v>41</v>
      </c>
      <c r="J15" s="43"/>
      <c r="K15" s="43" t="s">
        <v>41</v>
      </c>
      <c r="L15" s="43" t="s">
        <v>41</v>
      </c>
      <c r="M15" s="43" t="s">
        <v>41</v>
      </c>
      <c r="N15" s="43" t="s">
        <v>41</v>
      </c>
      <c r="O15" s="43" t="s">
        <v>41</v>
      </c>
      <c r="P15" s="43" t="s">
        <v>41</v>
      </c>
      <c r="Q15" s="43" t="s">
        <v>41</v>
      </c>
      <c r="R15" s="43" t="s">
        <v>41</v>
      </c>
    </row>
    <row r="16" spans="1:18" s="44" customFormat="1" ht="12" customHeight="1">
      <c r="A16" s="61" t="s">
        <v>397</v>
      </c>
      <c r="B16" s="42" t="s">
        <v>7</v>
      </c>
      <c r="C16" s="43">
        <f>SUM(J16)</f>
        <v>0</v>
      </c>
      <c r="D16" s="43" t="s">
        <v>41</v>
      </c>
      <c r="E16" s="43" t="s">
        <v>41</v>
      </c>
      <c r="F16" s="43" t="s">
        <v>41</v>
      </c>
      <c r="G16" s="43" t="s">
        <v>41</v>
      </c>
      <c r="H16" s="43" t="s">
        <v>41</v>
      </c>
      <c r="I16" s="43" t="s">
        <v>41</v>
      </c>
      <c r="J16" s="43"/>
      <c r="K16" s="43" t="s">
        <v>41</v>
      </c>
      <c r="L16" s="43" t="s">
        <v>41</v>
      </c>
      <c r="M16" s="43" t="s">
        <v>41</v>
      </c>
      <c r="N16" s="43" t="s">
        <v>41</v>
      </c>
      <c r="O16" s="43" t="s">
        <v>41</v>
      </c>
      <c r="P16" s="43" t="s">
        <v>41</v>
      </c>
      <c r="Q16" s="43" t="s">
        <v>41</v>
      </c>
      <c r="R16" s="43" t="s">
        <v>41</v>
      </c>
    </row>
    <row r="17" spans="1:18" s="44" customFormat="1" ht="12" customHeight="1">
      <c r="A17" s="62" t="s">
        <v>398</v>
      </c>
      <c r="B17" s="42" t="s">
        <v>8</v>
      </c>
      <c r="C17" s="43">
        <f>SUM(R17,L17,D17:H17)</f>
        <v>0</v>
      </c>
      <c r="D17" s="43"/>
      <c r="E17" s="43"/>
      <c r="F17" s="43"/>
      <c r="G17" s="43"/>
      <c r="H17" s="43"/>
      <c r="I17" s="43" t="s">
        <v>41</v>
      </c>
      <c r="J17" s="43" t="s">
        <v>41</v>
      </c>
      <c r="K17" s="43" t="s">
        <v>41</v>
      </c>
      <c r="L17" s="43"/>
      <c r="M17" s="43" t="s">
        <v>41</v>
      </c>
      <c r="N17" s="43" t="s">
        <v>41</v>
      </c>
      <c r="O17" s="43" t="s">
        <v>41</v>
      </c>
      <c r="P17" s="43" t="s">
        <v>41</v>
      </c>
      <c r="Q17" s="43" t="s">
        <v>41</v>
      </c>
      <c r="R17" s="43"/>
    </row>
    <row r="18" spans="1:18" s="44" customFormat="1" ht="12" customHeight="1">
      <c r="A18" s="61" t="s">
        <v>397</v>
      </c>
      <c r="B18" s="42" t="s">
        <v>175</v>
      </c>
      <c r="C18" s="43">
        <f>SUM(R18,L18,D18:H18)</f>
        <v>0</v>
      </c>
      <c r="D18" s="43"/>
      <c r="E18" s="43"/>
      <c r="F18" s="43"/>
      <c r="G18" s="43"/>
      <c r="H18" s="43"/>
      <c r="I18" s="43" t="s">
        <v>41</v>
      </c>
      <c r="J18" s="43" t="s">
        <v>41</v>
      </c>
      <c r="K18" s="43" t="s">
        <v>41</v>
      </c>
      <c r="L18" s="43"/>
      <c r="M18" s="43" t="s">
        <v>41</v>
      </c>
      <c r="N18" s="43" t="s">
        <v>41</v>
      </c>
      <c r="O18" s="43" t="s">
        <v>41</v>
      </c>
      <c r="P18" s="43" t="s">
        <v>41</v>
      </c>
      <c r="Q18" s="43" t="s">
        <v>41</v>
      </c>
      <c r="R18" s="43"/>
    </row>
    <row r="19" spans="1:18" s="44" customFormat="1" ht="12" customHeight="1">
      <c r="A19" s="62" t="s">
        <v>399</v>
      </c>
      <c r="B19" s="42" t="s">
        <v>176</v>
      </c>
      <c r="C19" s="43">
        <f>SUM(R19,J19:N19,F19:G19)</f>
        <v>0</v>
      </c>
      <c r="D19" s="43" t="s">
        <v>41</v>
      </c>
      <c r="E19" s="43" t="s">
        <v>41</v>
      </c>
      <c r="F19" s="43"/>
      <c r="G19" s="43"/>
      <c r="H19" s="43" t="s">
        <v>41</v>
      </c>
      <c r="I19" s="43" t="s">
        <v>41</v>
      </c>
      <c r="J19" s="43"/>
      <c r="K19" s="43"/>
      <c r="L19" s="43"/>
      <c r="M19" s="43"/>
      <c r="N19" s="43"/>
      <c r="O19" s="43" t="s">
        <v>41</v>
      </c>
      <c r="P19" s="43" t="s">
        <v>41</v>
      </c>
      <c r="Q19" s="43" t="s">
        <v>41</v>
      </c>
      <c r="R19" s="43"/>
    </row>
    <row r="20" spans="1:18" s="44" customFormat="1" ht="12" customHeight="1">
      <c r="A20" s="61" t="s">
        <v>397</v>
      </c>
      <c r="B20" s="42" t="s">
        <v>177</v>
      </c>
      <c r="C20" s="43">
        <f>SUM(R20,J20:N20,F20:G20)</f>
        <v>0</v>
      </c>
      <c r="D20" s="43" t="s">
        <v>41</v>
      </c>
      <c r="E20" s="43" t="s">
        <v>41</v>
      </c>
      <c r="F20" s="43"/>
      <c r="G20" s="43"/>
      <c r="H20" s="43" t="s">
        <v>41</v>
      </c>
      <c r="I20" s="43" t="s">
        <v>41</v>
      </c>
      <c r="J20" s="43"/>
      <c r="K20" s="43"/>
      <c r="L20" s="43"/>
      <c r="M20" s="43"/>
      <c r="N20" s="43"/>
      <c r="O20" s="43" t="s">
        <v>41</v>
      </c>
      <c r="P20" s="43" t="s">
        <v>41</v>
      </c>
      <c r="Q20" s="43" t="s">
        <v>41</v>
      </c>
      <c r="R20" s="43"/>
    </row>
    <row r="21" spans="1:18" s="44" customFormat="1" ht="24" customHeight="1">
      <c r="A21" s="62" t="s">
        <v>400</v>
      </c>
      <c r="B21" s="42" t="s">
        <v>178</v>
      </c>
      <c r="C21" s="43">
        <f>SUM(R21,N21,D21:L21)</f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 t="s">
        <v>41</v>
      </c>
      <c r="N21" s="43"/>
      <c r="O21" s="43" t="s">
        <v>41</v>
      </c>
      <c r="P21" s="43" t="s">
        <v>41</v>
      </c>
      <c r="Q21" s="43" t="s">
        <v>41</v>
      </c>
      <c r="R21" s="43"/>
    </row>
    <row r="22" spans="1:18" s="44" customFormat="1" ht="12" customHeight="1">
      <c r="A22" s="61" t="s">
        <v>397</v>
      </c>
      <c r="B22" s="42" t="s">
        <v>179</v>
      </c>
      <c r="C22" s="43">
        <f>SUM(R22,N22,D22:L22)</f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 t="s">
        <v>41</v>
      </c>
      <c r="N22" s="43"/>
      <c r="O22" s="43" t="s">
        <v>41</v>
      </c>
      <c r="P22" s="43" t="s">
        <v>41</v>
      </c>
      <c r="Q22" s="43" t="s">
        <v>41</v>
      </c>
      <c r="R22" s="43"/>
    </row>
    <row r="23" spans="1:18" s="44" customFormat="1" ht="12" customHeight="1">
      <c r="A23" s="62" t="s">
        <v>401</v>
      </c>
      <c r="B23" s="42" t="s">
        <v>180</v>
      </c>
      <c r="C23" s="43">
        <f>SUM(R23,J23,D23:H23)</f>
        <v>0</v>
      </c>
      <c r="D23" s="43"/>
      <c r="E23" s="43"/>
      <c r="F23" s="43"/>
      <c r="G23" s="43"/>
      <c r="H23" s="43"/>
      <c r="I23" s="43" t="s">
        <v>41</v>
      </c>
      <c r="J23" s="43"/>
      <c r="K23" s="43" t="s">
        <v>41</v>
      </c>
      <c r="L23" s="43" t="s">
        <v>41</v>
      </c>
      <c r="M23" s="43" t="s">
        <v>41</v>
      </c>
      <c r="N23" s="43" t="s">
        <v>41</v>
      </c>
      <c r="O23" s="43" t="s">
        <v>41</v>
      </c>
      <c r="P23" s="43" t="s">
        <v>41</v>
      </c>
      <c r="Q23" s="43" t="s">
        <v>41</v>
      </c>
      <c r="R23" s="43"/>
    </row>
    <row r="24" spans="1:18" s="44" customFormat="1" ht="12" customHeight="1">
      <c r="A24" s="61" t="s">
        <v>397</v>
      </c>
      <c r="B24" s="42" t="s">
        <v>181</v>
      </c>
      <c r="C24" s="43">
        <f>SUM(R24,J24,D24:H24)</f>
        <v>0</v>
      </c>
      <c r="D24" s="43"/>
      <c r="E24" s="43"/>
      <c r="F24" s="43"/>
      <c r="G24" s="43"/>
      <c r="H24" s="43"/>
      <c r="I24" s="43" t="s">
        <v>41</v>
      </c>
      <c r="J24" s="43"/>
      <c r="K24" s="43" t="s">
        <v>41</v>
      </c>
      <c r="L24" s="43" t="s">
        <v>41</v>
      </c>
      <c r="M24" s="43" t="s">
        <v>41</v>
      </c>
      <c r="N24" s="43" t="s">
        <v>41</v>
      </c>
      <c r="O24" s="43" t="s">
        <v>41</v>
      </c>
      <c r="P24" s="43" t="s">
        <v>41</v>
      </c>
      <c r="Q24" s="43" t="s">
        <v>41</v>
      </c>
      <c r="R24" s="43"/>
    </row>
    <row r="25" spans="1:18" s="44" customFormat="1" ht="12" customHeight="1">
      <c r="A25" s="62" t="s">
        <v>402</v>
      </c>
      <c r="B25" s="42" t="s">
        <v>182</v>
      </c>
      <c r="C25" s="43">
        <f>SUM(R25,N25,J25:L25,F25:G25)</f>
        <v>0</v>
      </c>
      <c r="D25" s="43" t="s">
        <v>41</v>
      </c>
      <c r="E25" s="43" t="s">
        <v>41</v>
      </c>
      <c r="F25" s="43"/>
      <c r="G25" s="43"/>
      <c r="H25" s="43" t="s">
        <v>41</v>
      </c>
      <c r="I25" s="43" t="s">
        <v>41</v>
      </c>
      <c r="J25" s="43"/>
      <c r="K25" s="43"/>
      <c r="L25" s="43"/>
      <c r="M25" s="43" t="s">
        <v>41</v>
      </c>
      <c r="N25" s="43"/>
      <c r="O25" s="43" t="s">
        <v>41</v>
      </c>
      <c r="P25" s="43" t="s">
        <v>41</v>
      </c>
      <c r="Q25" s="43" t="s">
        <v>41</v>
      </c>
      <c r="R25" s="43"/>
    </row>
    <row r="26" spans="1:18" s="44" customFormat="1" ht="12" customHeight="1">
      <c r="A26" s="61" t="s">
        <v>397</v>
      </c>
      <c r="B26" s="42" t="s">
        <v>183</v>
      </c>
      <c r="C26" s="43">
        <f>SUM(R26,N26,J26:L26,F26:G26)</f>
        <v>0</v>
      </c>
      <c r="D26" s="43" t="s">
        <v>41</v>
      </c>
      <c r="E26" s="43" t="s">
        <v>41</v>
      </c>
      <c r="F26" s="43"/>
      <c r="G26" s="43"/>
      <c r="H26" s="43" t="s">
        <v>41</v>
      </c>
      <c r="I26" s="43" t="s">
        <v>41</v>
      </c>
      <c r="J26" s="43"/>
      <c r="K26" s="43"/>
      <c r="L26" s="43"/>
      <c r="M26" s="43" t="s">
        <v>41</v>
      </c>
      <c r="N26" s="43"/>
      <c r="O26" s="43" t="s">
        <v>41</v>
      </c>
      <c r="P26" s="43" t="s">
        <v>41</v>
      </c>
      <c r="Q26" s="43" t="s">
        <v>41</v>
      </c>
      <c r="R26" s="43"/>
    </row>
    <row r="27" spans="1:18" s="44" customFormat="1" ht="12" customHeight="1">
      <c r="A27" s="65" t="s">
        <v>403</v>
      </c>
      <c r="B27" s="48" t="s">
        <v>184</v>
      </c>
      <c r="C27" s="49">
        <f>SUM(R27,J27)</f>
        <v>0</v>
      </c>
      <c r="D27" s="49" t="s">
        <v>41</v>
      </c>
      <c r="E27" s="49" t="s">
        <v>41</v>
      </c>
      <c r="F27" s="49" t="s">
        <v>41</v>
      </c>
      <c r="G27" s="49" t="s">
        <v>41</v>
      </c>
      <c r="H27" s="49" t="s">
        <v>41</v>
      </c>
      <c r="I27" s="49" t="s">
        <v>41</v>
      </c>
      <c r="J27" s="49"/>
      <c r="K27" s="49" t="s">
        <v>41</v>
      </c>
      <c r="L27" s="49" t="s">
        <v>41</v>
      </c>
      <c r="M27" s="49" t="s">
        <v>41</v>
      </c>
      <c r="N27" s="49" t="s">
        <v>41</v>
      </c>
      <c r="O27" s="49" t="s">
        <v>41</v>
      </c>
      <c r="P27" s="49" t="s">
        <v>41</v>
      </c>
      <c r="Q27" s="49" t="s">
        <v>41</v>
      </c>
      <c r="R27" s="49"/>
    </row>
    <row r="28" spans="1:18" s="44" customFormat="1" ht="12" customHeight="1">
      <c r="A28" s="62" t="s">
        <v>404</v>
      </c>
      <c r="B28" s="42"/>
      <c r="C28" s="209">
        <f>SUM(R28,J28)</f>
        <v>0</v>
      </c>
      <c r="D28" s="209" t="s">
        <v>41</v>
      </c>
      <c r="E28" s="209" t="s">
        <v>41</v>
      </c>
      <c r="F28" s="209" t="s">
        <v>41</v>
      </c>
      <c r="G28" s="209" t="s">
        <v>41</v>
      </c>
      <c r="H28" s="209" t="s">
        <v>41</v>
      </c>
      <c r="I28" s="209" t="s">
        <v>41</v>
      </c>
      <c r="J28" s="209"/>
      <c r="K28" s="209" t="s">
        <v>41</v>
      </c>
      <c r="L28" s="209" t="s">
        <v>41</v>
      </c>
      <c r="M28" s="209" t="s">
        <v>41</v>
      </c>
      <c r="N28" s="209" t="s">
        <v>41</v>
      </c>
      <c r="O28" s="209" t="s">
        <v>41</v>
      </c>
      <c r="P28" s="209" t="s">
        <v>41</v>
      </c>
      <c r="Q28" s="209" t="s">
        <v>41</v>
      </c>
      <c r="R28" s="209"/>
    </row>
    <row r="29" spans="1:18" s="44" customFormat="1" ht="12" customHeight="1">
      <c r="A29" s="69" t="s">
        <v>405</v>
      </c>
      <c r="B29" s="70" t="s">
        <v>185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</row>
    <row r="30" spans="1:18" s="44" customFormat="1" ht="12" customHeight="1">
      <c r="A30" s="61" t="s">
        <v>406</v>
      </c>
      <c r="B30" s="42" t="s">
        <v>186</v>
      </c>
      <c r="C30" s="49">
        <f>SUM(R30,J30)</f>
        <v>0</v>
      </c>
      <c r="D30" s="43" t="s">
        <v>41</v>
      </c>
      <c r="E30" s="43" t="s">
        <v>41</v>
      </c>
      <c r="F30" s="43" t="s">
        <v>41</v>
      </c>
      <c r="G30" s="43" t="s">
        <v>41</v>
      </c>
      <c r="H30" s="43" t="s">
        <v>41</v>
      </c>
      <c r="I30" s="43" t="s">
        <v>41</v>
      </c>
      <c r="J30" s="43"/>
      <c r="K30" s="43"/>
      <c r="L30" s="43" t="s">
        <v>41</v>
      </c>
      <c r="M30" s="43" t="s">
        <v>41</v>
      </c>
      <c r="N30" s="43" t="s">
        <v>41</v>
      </c>
      <c r="O30" s="43" t="s">
        <v>41</v>
      </c>
      <c r="P30" s="43" t="s">
        <v>41</v>
      </c>
      <c r="Q30" s="43" t="s">
        <v>41</v>
      </c>
      <c r="R30" s="43"/>
    </row>
    <row r="31" spans="1:18" s="44" customFormat="1" ht="12" customHeight="1">
      <c r="A31" s="65" t="s">
        <v>407</v>
      </c>
      <c r="B31" s="48" t="s">
        <v>187</v>
      </c>
      <c r="C31" s="49">
        <f>SUM(J31)</f>
        <v>0</v>
      </c>
      <c r="D31" s="49" t="s">
        <v>41</v>
      </c>
      <c r="E31" s="49" t="s">
        <v>41</v>
      </c>
      <c r="F31" s="49" t="s">
        <v>41</v>
      </c>
      <c r="G31" s="49" t="s">
        <v>41</v>
      </c>
      <c r="H31" s="49" t="s">
        <v>41</v>
      </c>
      <c r="I31" s="49" t="s">
        <v>41</v>
      </c>
      <c r="J31" s="49"/>
      <c r="K31" s="49" t="s">
        <v>41</v>
      </c>
      <c r="L31" s="49" t="s">
        <v>41</v>
      </c>
      <c r="M31" s="49" t="s">
        <v>41</v>
      </c>
      <c r="N31" s="49" t="s">
        <v>41</v>
      </c>
      <c r="O31" s="49" t="s">
        <v>41</v>
      </c>
      <c r="P31" s="49" t="s">
        <v>41</v>
      </c>
      <c r="Q31" s="49" t="s">
        <v>41</v>
      </c>
      <c r="R31" s="49" t="s">
        <v>41</v>
      </c>
    </row>
    <row r="32" spans="1:18" s="44" customFormat="1" ht="12" customHeight="1">
      <c r="A32" s="66" t="s">
        <v>408</v>
      </c>
      <c r="B32" s="51" t="s">
        <v>188</v>
      </c>
      <c r="C32" s="49">
        <f>SUM(J32)</f>
        <v>0</v>
      </c>
      <c r="D32" s="52" t="s">
        <v>41</v>
      </c>
      <c r="E32" s="52" t="s">
        <v>41</v>
      </c>
      <c r="F32" s="52" t="s">
        <v>41</v>
      </c>
      <c r="G32" s="52" t="s">
        <v>41</v>
      </c>
      <c r="H32" s="52" t="s">
        <v>41</v>
      </c>
      <c r="I32" s="52" t="s">
        <v>41</v>
      </c>
      <c r="J32" s="52"/>
      <c r="K32" s="52" t="s">
        <v>41</v>
      </c>
      <c r="L32" s="52" t="s">
        <v>41</v>
      </c>
      <c r="M32" s="52" t="s">
        <v>41</v>
      </c>
      <c r="N32" s="52" t="s">
        <v>41</v>
      </c>
      <c r="O32" s="52" t="s">
        <v>41</v>
      </c>
      <c r="P32" s="52" t="s">
        <v>41</v>
      </c>
      <c r="Q32" s="52" t="s">
        <v>41</v>
      </c>
      <c r="R32" s="52" t="s">
        <v>41</v>
      </c>
    </row>
    <row r="33" spans="1:18" s="44" customFormat="1" ht="12" customHeight="1">
      <c r="A33" s="62" t="s">
        <v>256</v>
      </c>
      <c r="B33" s="42" t="s">
        <v>189</v>
      </c>
      <c r="C33" s="43">
        <f>SUM(R33,D33:O33)</f>
        <v>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 t="s">
        <v>41</v>
      </c>
      <c r="Q33" s="43" t="s">
        <v>41</v>
      </c>
      <c r="R33" s="43"/>
    </row>
    <row r="34" spans="1:18" s="44" customFormat="1" ht="12" customHeight="1">
      <c r="A34" s="61" t="s">
        <v>397</v>
      </c>
      <c r="B34" s="42" t="s">
        <v>190</v>
      </c>
      <c r="C34" s="43">
        <f>SUM(R34,D34:O34)</f>
        <v>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 t="s">
        <v>41</v>
      </c>
      <c r="Q34" s="43" t="s">
        <v>41</v>
      </c>
      <c r="R34" s="43"/>
    </row>
    <row r="35" spans="1:18" s="44" customFormat="1" ht="38.25">
      <c r="A35" s="41" t="s">
        <v>409</v>
      </c>
      <c r="B35" s="42"/>
      <c r="C35" s="209">
        <f>SUM(P35:R36,L35:M36,D35:J36)</f>
        <v>0</v>
      </c>
      <c r="D35" s="209"/>
      <c r="E35" s="209"/>
      <c r="F35" s="209"/>
      <c r="G35" s="209"/>
      <c r="H35" s="209"/>
      <c r="I35" s="209"/>
      <c r="J35" s="209"/>
      <c r="K35" s="209" t="s">
        <v>41</v>
      </c>
      <c r="L35" s="209"/>
      <c r="M35" s="209"/>
      <c r="N35" s="209" t="s">
        <v>41</v>
      </c>
      <c r="O35" s="209" t="s">
        <v>41</v>
      </c>
      <c r="P35" s="209"/>
      <c r="Q35" s="209"/>
      <c r="R35" s="209"/>
    </row>
    <row r="36" spans="1:18" s="44" customFormat="1" ht="12" customHeight="1">
      <c r="A36" s="73" t="s">
        <v>410</v>
      </c>
      <c r="B36" s="51" t="s">
        <v>191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</row>
    <row r="37" spans="1:18" s="44" customFormat="1" ht="12" customHeight="1">
      <c r="A37" s="62" t="s">
        <v>411</v>
      </c>
      <c r="B37" s="42" t="s">
        <v>192</v>
      </c>
      <c r="C37" s="43">
        <f>SUM(P37:R37,L37:M37,D37:J37)</f>
        <v>0</v>
      </c>
      <c r="D37" s="43"/>
      <c r="E37" s="43"/>
      <c r="F37" s="43"/>
      <c r="G37" s="43"/>
      <c r="H37" s="43"/>
      <c r="I37" s="43"/>
      <c r="J37" s="43"/>
      <c r="K37" s="43" t="s">
        <v>41</v>
      </c>
      <c r="L37" s="43"/>
      <c r="M37" s="43"/>
      <c r="N37" s="43" t="s">
        <v>41</v>
      </c>
      <c r="O37" s="43" t="s">
        <v>41</v>
      </c>
      <c r="P37" s="43"/>
      <c r="Q37" s="43"/>
      <c r="R37" s="43"/>
    </row>
    <row r="38" spans="1:18" s="44" customFormat="1" ht="12" customHeight="1">
      <c r="A38" s="60" t="s">
        <v>390</v>
      </c>
      <c r="B38" s="42" t="s">
        <v>193</v>
      </c>
      <c r="C38" s="43">
        <f>SUM(P38:R38,L38:M38,D38:J38)</f>
        <v>0</v>
      </c>
      <c r="D38" s="43"/>
      <c r="E38" s="43"/>
      <c r="F38" s="43"/>
      <c r="G38" s="43"/>
      <c r="H38" s="43"/>
      <c r="I38" s="43"/>
      <c r="J38" s="43"/>
      <c r="K38" s="43" t="s">
        <v>41</v>
      </c>
      <c r="L38" s="43"/>
      <c r="M38" s="43"/>
      <c r="N38" s="43" t="s">
        <v>41</v>
      </c>
      <c r="O38" s="43" t="s">
        <v>41</v>
      </c>
      <c r="P38" s="43"/>
      <c r="Q38" s="43"/>
      <c r="R38" s="43"/>
    </row>
    <row r="39" spans="1:18" s="44" customFormat="1" ht="12" customHeight="1">
      <c r="A39" s="62" t="s">
        <v>391</v>
      </c>
      <c r="B39" s="42"/>
      <c r="C39" s="209">
        <f>SUM(R39,L39,J39,D39:H40)</f>
        <v>0</v>
      </c>
      <c r="D39" s="209"/>
      <c r="E39" s="209"/>
      <c r="F39" s="209"/>
      <c r="G39" s="209"/>
      <c r="H39" s="209"/>
      <c r="I39" s="209" t="s">
        <v>41</v>
      </c>
      <c r="J39" s="209"/>
      <c r="K39" s="209" t="s">
        <v>41</v>
      </c>
      <c r="L39" s="209"/>
      <c r="M39" s="209" t="s">
        <v>41</v>
      </c>
      <c r="N39" s="209" t="s">
        <v>41</v>
      </c>
      <c r="O39" s="209" t="s">
        <v>41</v>
      </c>
      <c r="P39" s="209" t="s">
        <v>41</v>
      </c>
      <c r="Q39" s="209" t="s">
        <v>41</v>
      </c>
      <c r="R39" s="209"/>
    </row>
    <row r="40" spans="1:18" s="44" customFormat="1" ht="12" customHeight="1">
      <c r="A40" s="74" t="s">
        <v>412</v>
      </c>
      <c r="B40" s="70" t="s">
        <v>194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</row>
    <row r="41" spans="1:18" s="44" customFormat="1" ht="24" customHeight="1">
      <c r="A41" s="61" t="s">
        <v>413</v>
      </c>
      <c r="B41" s="42"/>
      <c r="C41" s="209">
        <f>SUM(R41,L41,J41,D41:H42)</f>
        <v>0</v>
      </c>
      <c r="D41" s="209"/>
      <c r="E41" s="209"/>
      <c r="F41" s="209"/>
      <c r="G41" s="209"/>
      <c r="H41" s="209"/>
      <c r="I41" s="209" t="s">
        <v>41</v>
      </c>
      <c r="J41" s="209"/>
      <c r="K41" s="209" t="s">
        <v>41</v>
      </c>
      <c r="L41" s="209"/>
      <c r="M41" s="209" t="s">
        <v>41</v>
      </c>
      <c r="N41" s="209" t="s">
        <v>41</v>
      </c>
      <c r="O41" s="209" t="s">
        <v>41</v>
      </c>
      <c r="P41" s="209" t="s">
        <v>41</v>
      </c>
      <c r="Q41" s="209" t="s">
        <v>41</v>
      </c>
      <c r="R41" s="209"/>
    </row>
    <row r="42" spans="1:18" s="44" customFormat="1" ht="12" customHeight="1">
      <c r="A42" s="66" t="s">
        <v>414</v>
      </c>
      <c r="B42" s="51" t="s">
        <v>195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18" s="44" customFormat="1" ht="12" customHeight="1">
      <c r="A43" s="61" t="s">
        <v>415</v>
      </c>
      <c r="B43" s="42" t="s">
        <v>196</v>
      </c>
      <c r="C43" s="43">
        <f>SUM(R43,L43,J43,D43:H43)</f>
        <v>0</v>
      </c>
      <c r="D43" s="43"/>
      <c r="E43" s="43"/>
      <c r="F43" s="43"/>
      <c r="G43" s="43"/>
      <c r="H43" s="43"/>
      <c r="I43" s="43" t="s">
        <v>41</v>
      </c>
      <c r="J43" s="43"/>
      <c r="K43" s="43" t="s">
        <v>41</v>
      </c>
      <c r="L43" s="43"/>
      <c r="M43" s="43" t="s">
        <v>41</v>
      </c>
      <c r="N43" s="43" t="s">
        <v>41</v>
      </c>
      <c r="O43" s="43" t="s">
        <v>41</v>
      </c>
      <c r="P43" s="43" t="s">
        <v>41</v>
      </c>
      <c r="Q43" s="43" t="s">
        <v>41</v>
      </c>
      <c r="R43" s="43"/>
    </row>
    <row r="44" spans="1:18" s="44" customFormat="1" ht="12" customHeight="1">
      <c r="A44" s="62" t="s">
        <v>893</v>
      </c>
      <c r="B44" s="42" t="s">
        <v>197</v>
      </c>
      <c r="C44" s="43">
        <f>SUM(F44,H44:J44,L44,P44:R44)</f>
        <v>0</v>
      </c>
      <c r="D44" s="43" t="s">
        <v>41</v>
      </c>
      <c r="E44" s="43" t="s">
        <v>41</v>
      </c>
      <c r="F44" s="43"/>
      <c r="G44" s="43" t="s">
        <v>41</v>
      </c>
      <c r="H44" s="43"/>
      <c r="I44" s="43"/>
      <c r="J44" s="43"/>
      <c r="K44" s="43" t="s">
        <v>41</v>
      </c>
      <c r="L44" s="43"/>
      <c r="M44" s="43" t="s">
        <v>41</v>
      </c>
      <c r="N44" s="43" t="s">
        <v>41</v>
      </c>
      <c r="O44" s="43" t="s">
        <v>41</v>
      </c>
      <c r="P44" s="43"/>
      <c r="Q44" s="43"/>
      <c r="R44" s="43"/>
    </row>
    <row r="45" spans="1:18" s="44" customFormat="1" ht="36" customHeight="1">
      <c r="A45" s="61" t="s">
        <v>894</v>
      </c>
      <c r="B45" s="42" t="s">
        <v>198</v>
      </c>
      <c r="C45" s="43">
        <f>SUM(F45,H45:J45,L45,P45:R45)</f>
        <v>0</v>
      </c>
      <c r="D45" s="43" t="s">
        <v>41</v>
      </c>
      <c r="E45" s="43" t="s">
        <v>41</v>
      </c>
      <c r="F45" s="43"/>
      <c r="G45" s="43" t="s">
        <v>41</v>
      </c>
      <c r="H45" s="43"/>
      <c r="I45" s="43"/>
      <c r="J45" s="43"/>
      <c r="K45" s="43" t="s">
        <v>41</v>
      </c>
      <c r="L45" s="43"/>
      <c r="M45" s="43" t="s">
        <v>41</v>
      </c>
      <c r="N45" s="43" t="s">
        <v>41</v>
      </c>
      <c r="O45" s="43" t="s">
        <v>41</v>
      </c>
      <c r="P45" s="43"/>
      <c r="Q45" s="43"/>
      <c r="R45" s="43"/>
    </row>
    <row r="46" spans="1:18" s="44" customFormat="1" ht="12" customHeight="1">
      <c r="A46" s="61" t="s">
        <v>416</v>
      </c>
      <c r="B46" s="42" t="s">
        <v>199</v>
      </c>
      <c r="C46" s="43">
        <f>SUM(F46,H46:J46,L46,P46:R46)</f>
        <v>0</v>
      </c>
      <c r="D46" s="43" t="s">
        <v>41</v>
      </c>
      <c r="E46" s="43" t="s">
        <v>41</v>
      </c>
      <c r="F46" s="43"/>
      <c r="G46" s="43" t="s">
        <v>41</v>
      </c>
      <c r="H46" s="43"/>
      <c r="I46" s="43"/>
      <c r="J46" s="43"/>
      <c r="K46" s="43" t="s">
        <v>41</v>
      </c>
      <c r="L46" s="43"/>
      <c r="M46" s="43" t="s">
        <v>41</v>
      </c>
      <c r="N46" s="43" t="s">
        <v>41</v>
      </c>
      <c r="O46" s="43" t="s">
        <v>41</v>
      </c>
      <c r="P46" s="43"/>
      <c r="Q46" s="43"/>
      <c r="R46" s="43"/>
    </row>
    <row r="47" spans="1:18" s="44" customFormat="1" ht="12" customHeight="1">
      <c r="A47" s="62" t="s">
        <v>417</v>
      </c>
      <c r="B47" s="42" t="s">
        <v>200</v>
      </c>
      <c r="C47" s="43">
        <f>SUM(L47,P47:R47)</f>
        <v>0</v>
      </c>
      <c r="D47" s="43" t="s">
        <v>41</v>
      </c>
      <c r="E47" s="43" t="s">
        <v>41</v>
      </c>
      <c r="F47" s="43" t="s">
        <v>41</v>
      </c>
      <c r="G47" s="43" t="s">
        <v>41</v>
      </c>
      <c r="H47" s="43" t="s">
        <v>41</v>
      </c>
      <c r="I47" s="43" t="s">
        <v>41</v>
      </c>
      <c r="J47" s="43" t="s">
        <v>41</v>
      </c>
      <c r="K47" s="43" t="s">
        <v>41</v>
      </c>
      <c r="L47" s="43"/>
      <c r="M47" s="43" t="s">
        <v>41</v>
      </c>
      <c r="N47" s="43" t="s">
        <v>41</v>
      </c>
      <c r="O47" s="43" t="s">
        <v>41</v>
      </c>
      <c r="P47" s="43"/>
      <c r="Q47" s="43"/>
      <c r="R47" s="43"/>
    </row>
    <row r="48" spans="1:18" s="44" customFormat="1" ht="12" customHeight="1">
      <c r="A48" s="61" t="s">
        <v>397</v>
      </c>
      <c r="B48" s="42" t="s">
        <v>201</v>
      </c>
      <c r="C48" s="43">
        <f>SUM(L48,P48:R48)</f>
        <v>0</v>
      </c>
      <c r="D48" s="43" t="s">
        <v>41</v>
      </c>
      <c r="E48" s="43" t="s">
        <v>41</v>
      </c>
      <c r="F48" s="43" t="s">
        <v>41</v>
      </c>
      <c r="G48" s="43" t="s">
        <v>41</v>
      </c>
      <c r="H48" s="43" t="s">
        <v>41</v>
      </c>
      <c r="I48" s="43" t="s">
        <v>41</v>
      </c>
      <c r="J48" s="43" t="s">
        <v>41</v>
      </c>
      <c r="K48" s="43" t="s">
        <v>41</v>
      </c>
      <c r="L48" s="43"/>
      <c r="M48" s="43" t="s">
        <v>41</v>
      </c>
      <c r="N48" s="43" t="s">
        <v>41</v>
      </c>
      <c r="O48" s="43" t="s">
        <v>41</v>
      </c>
      <c r="P48" s="43"/>
      <c r="Q48" s="43"/>
      <c r="R48" s="43"/>
    </row>
    <row r="49" spans="1:18" s="44" customFormat="1" ht="12" customHeight="1">
      <c r="A49" s="62" t="s">
        <v>418</v>
      </c>
      <c r="B49" s="42" t="s">
        <v>202</v>
      </c>
      <c r="C49" s="43">
        <f>SUM(F49,P49:R49)</f>
        <v>0</v>
      </c>
      <c r="D49" s="43" t="s">
        <v>41</v>
      </c>
      <c r="E49" s="43" t="s">
        <v>41</v>
      </c>
      <c r="F49" s="43"/>
      <c r="G49" s="43" t="s">
        <v>41</v>
      </c>
      <c r="H49" s="43" t="s">
        <v>41</v>
      </c>
      <c r="I49" s="43" t="s">
        <v>41</v>
      </c>
      <c r="J49" s="43" t="s">
        <v>41</v>
      </c>
      <c r="K49" s="43" t="s">
        <v>41</v>
      </c>
      <c r="L49" s="43" t="s">
        <v>41</v>
      </c>
      <c r="M49" s="43" t="s">
        <v>41</v>
      </c>
      <c r="N49" s="43" t="s">
        <v>41</v>
      </c>
      <c r="O49" s="43" t="s">
        <v>41</v>
      </c>
      <c r="P49" s="43"/>
      <c r="Q49" s="43"/>
      <c r="R49" s="43"/>
    </row>
    <row r="50" spans="1:18" s="44" customFormat="1" ht="12" customHeight="1">
      <c r="A50" s="61" t="s">
        <v>397</v>
      </c>
      <c r="B50" s="42" t="s">
        <v>203</v>
      </c>
      <c r="C50" s="43">
        <f>SUM(F50,P50:R50)</f>
        <v>0</v>
      </c>
      <c r="D50" s="43" t="s">
        <v>41</v>
      </c>
      <c r="E50" s="43" t="s">
        <v>41</v>
      </c>
      <c r="F50" s="43"/>
      <c r="G50" s="43" t="s">
        <v>41</v>
      </c>
      <c r="H50" s="43" t="s">
        <v>41</v>
      </c>
      <c r="I50" s="43" t="s">
        <v>41</v>
      </c>
      <c r="J50" s="43" t="s">
        <v>41</v>
      </c>
      <c r="K50" s="43" t="s">
        <v>41</v>
      </c>
      <c r="L50" s="43" t="s">
        <v>41</v>
      </c>
      <c r="M50" s="43" t="s">
        <v>41</v>
      </c>
      <c r="N50" s="43" t="s">
        <v>41</v>
      </c>
      <c r="O50" s="43" t="s">
        <v>41</v>
      </c>
      <c r="P50" s="43"/>
      <c r="Q50" s="43"/>
      <c r="R50" s="43"/>
    </row>
    <row r="51" spans="1:18" s="44" customFormat="1" ht="12" customHeight="1">
      <c r="A51" s="65" t="s">
        <v>419</v>
      </c>
      <c r="B51" s="48" t="s">
        <v>204</v>
      </c>
      <c r="C51" s="49">
        <f>SUM(F51,I51:J51,L51:M51,R51)</f>
        <v>0</v>
      </c>
      <c r="D51" s="49" t="s">
        <v>41</v>
      </c>
      <c r="E51" s="49" t="s">
        <v>41</v>
      </c>
      <c r="F51" s="49"/>
      <c r="G51" s="49" t="s">
        <v>41</v>
      </c>
      <c r="H51" s="49" t="s">
        <v>41</v>
      </c>
      <c r="I51" s="49"/>
      <c r="J51" s="49"/>
      <c r="K51" s="49" t="s">
        <v>41</v>
      </c>
      <c r="L51" s="49"/>
      <c r="M51" s="49"/>
      <c r="N51" s="49" t="s">
        <v>41</v>
      </c>
      <c r="O51" s="49" t="s">
        <v>41</v>
      </c>
      <c r="P51" s="49" t="s">
        <v>41</v>
      </c>
      <c r="Q51" s="49" t="s">
        <v>41</v>
      </c>
      <c r="R51" s="49"/>
    </row>
    <row r="52" spans="1:18" s="44" customFormat="1" ht="12" customHeight="1">
      <c r="A52" s="69" t="s">
        <v>397</v>
      </c>
      <c r="B52" s="70" t="s">
        <v>205</v>
      </c>
      <c r="C52" s="49">
        <f>SUM(F52,I52:J52,L52:M52,R52)</f>
        <v>0</v>
      </c>
      <c r="D52" s="64" t="s">
        <v>41</v>
      </c>
      <c r="E52" s="64" t="s">
        <v>41</v>
      </c>
      <c r="F52" s="64"/>
      <c r="G52" s="64" t="s">
        <v>41</v>
      </c>
      <c r="H52" s="64" t="s">
        <v>41</v>
      </c>
      <c r="I52" s="64"/>
      <c r="J52" s="64"/>
      <c r="K52" s="64" t="s">
        <v>41</v>
      </c>
      <c r="L52" s="64"/>
      <c r="M52" s="64"/>
      <c r="N52" s="64" t="s">
        <v>41</v>
      </c>
      <c r="O52" s="64" t="s">
        <v>41</v>
      </c>
      <c r="P52" s="64" t="s">
        <v>41</v>
      </c>
      <c r="Q52" s="64" t="s">
        <v>41</v>
      </c>
      <c r="R52" s="64"/>
    </row>
    <row r="53" spans="1:18" s="44" customFormat="1" ht="12" customHeight="1">
      <c r="A53" s="63" t="s">
        <v>420</v>
      </c>
      <c r="B53" s="51" t="s">
        <v>206</v>
      </c>
      <c r="C53" s="49">
        <f>SUM(J53,R53)</f>
        <v>0</v>
      </c>
      <c r="D53" s="52" t="s">
        <v>41</v>
      </c>
      <c r="E53" s="52" t="s">
        <v>41</v>
      </c>
      <c r="F53" s="52" t="s">
        <v>41</v>
      </c>
      <c r="G53" s="52" t="s">
        <v>41</v>
      </c>
      <c r="H53" s="52" t="s">
        <v>41</v>
      </c>
      <c r="I53" s="52" t="s">
        <v>41</v>
      </c>
      <c r="J53" s="52"/>
      <c r="K53" s="52" t="s">
        <v>41</v>
      </c>
      <c r="L53" s="52" t="s">
        <v>41</v>
      </c>
      <c r="M53" s="52" t="s">
        <v>41</v>
      </c>
      <c r="N53" s="52" t="s">
        <v>41</v>
      </c>
      <c r="O53" s="52" t="s">
        <v>41</v>
      </c>
      <c r="P53" s="52" t="s">
        <v>41</v>
      </c>
      <c r="Q53" s="52" t="s">
        <v>41</v>
      </c>
      <c r="R53" s="52"/>
    </row>
    <row r="54" spans="1:18" s="44" customFormat="1" ht="12" customHeight="1">
      <c r="A54" s="61" t="s">
        <v>397</v>
      </c>
      <c r="B54" s="42" t="s">
        <v>207</v>
      </c>
      <c r="C54" s="52">
        <f>SUM(J54,R54)</f>
        <v>0</v>
      </c>
      <c r="D54" s="43" t="s">
        <v>41</v>
      </c>
      <c r="E54" s="43" t="s">
        <v>41</v>
      </c>
      <c r="F54" s="43" t="s">
        <v>41</v>
      </c>
      <c r="G54" s="43" t="s">
        <v>41</v>
      </c>
      <c r="H54" s="43" t="s">
        <v>41</v>
      </c>
      <c r="I54" s="43" t="s">
        <v>41</v>
      </c>
      <c r="J54" s="43"/>
      <c r="K54" s="43" t="s">
        <v>41</v>
      </c>
      <c r="L54" s="43" t="s">
        <v>41</v>
      </c>
      <c r="M54" s="43" t="s">
        <v>41</v>
      </c>
      <c r="N54" s="43" t="s">
        <v>41</v>
      </c>
      <c r="O54" s="43" t="s">
        <v>41</v>
      </c>
      <c r="P54" s="43" t="s">
        <v>41</v>
      </c>
      <c r="Q54" s="43" t="s">
        <v>41</v>
      </c>
      <c r="R54" s="43"/>
    </row>
    <row r="55" spans="1:18" s="44" customFormat="1" ht="12" customHeight="1">
      <c r="A55" s="62" t="s">
        <v>421</v>
      </c>
      <c r="B55" s="42" t="s">
        <v>208</v>
      </c>
      <c r="C55" s="43">
        <f>SUM(F55,H55,J55,P55:R55)</f>
        <v>0</v>
      </c>
      <c r="D55" s="43" t="s">
        <v>41</v>
      </c>
      <c r="E55" s="43" t="s">
        <v>41</v>
      </c>
      <c r="F55" s="43"/>
      <c r="G55" s="43" t="s">
        <v>41</v>
      </c>
      <c r="H55" s="43"/>
      <c r="I55" s="43" t="s">
        <v>41</v>
      </c>
      <c r="J55" s="43"/>
      <c r="K55" s="43" t="s">
        <v>41</v>
      </c>
      <c r="L55" s="43" t="s">
        <v>41</v>
      </c>
      <c r="M55" s="43" t="s">
        <v>41</v>
      </c>
      <c r="N55" s="43" t="s">
        <v>41</v>
      </c>
      <c r="O55" s="43" t="s">
        <v>41</v>
      </c>
      <c r="P55" s="43"/>
      <c r="Q55" s="43"/>
      <c r="R55" s="43"/>
    </row>
    <row r="56" spans="1:18" s="44" customFormat="1" ht="12" customHeight="1">
      <c r="A56" s="67" t="s">
        <v>397</v>
      </c>
      <c r="B56" s="48" t="s">
        <v>209</v>
      </c>
      <c r="C56" s="49">
        <f>SUM(F56,H56,J56,P56:R56)</f>
        <v>0</v>
      </c>
      <c r="D56" s="49" t="s">
        <v>41</v>
      </c>
      <c r="E56" s="49" t="s">
        <v>41</v>
      </c>
      <c r="F56" s="49"/>
      <c r="G56" s="49" t="s">
        <v>41</v>
      </c>
      <c r="H56" s="49"/>
      <c r="I56" s="49" t="s">
        <v>41</v>
      </c>
      <c r="J56" s="49"/>
      <c r="K56" s="49" t="s">
        <v>41</v>
      </c>
      <c r="L56" s="49" t="s">
        <v>41</v>
      </c>
      <c r="M56" s="49" t="s">
        <v>41</v>
      </c>
      <c r="N56" s="49" t="s">
        <v>41</v>
      </c>
      <c r="O56" s="49" t="s">
        <v>41</v>
      </c>
      <c r="P56" s="49"/>
      <c r="Q56" s="49"/>
      <c r="R56" s="49"/>
    </row>
    <row r="57" spans="1:18" s="44" customFormat="1" ht="12" customHeight="1">
      <c r="A57" s="63" t="s">
        <v>422</v>
      </c>
      <c r="B57" s="51" t="s">
        <v>210</v>
      </c>
      <c r="C57" s="52">
        <f>SUM(P57:Q57)</f>
        <v>0</v>
      </c>
      <c r="D57" s="52" t="s">
        <v>41</v>
      </c>
      <c r="E57" s="52" t="s">
        <v>41</v>
      </c>
      <c r="F57" s="52" t="s">
        <v>41</v>
      </c>
      <c r="G57" s="52" t="s">
        <v>41</v>
      </c>
      <c r="H57" s="52" t="s">
        <v>41</v>
      </c>
      <c r="I57" s="52" t="s">
        <v>41</v>
      </c>
      <c r="J57" s="52" t="s">
        <v>41</v>
      </c>
      <c r="K57" s="52" t="s">
        <v>41</v>
      </c>
      <c r="L57" s="52" t="s">
        <v>41</v>
      </c>
      <c r="M57" s="52" t="s">
        <v>41</v>
      </c>
      <c r="N57" s="52" t="s">
        <v>41</v>
      </c>
      <c r="O57" s="52" t="s">
        <v>41</v>
      </c>
      <c r="P57" s="52"/>
      <c r="Q57" s="52"/>
      <c r="R57" s="52" t="s">
        <v>41</v>
      </c>
    </row>
    <row r="58" spans="1:18" s="44" customFormat="1" ht="12" customHeight="1">
      <c r="A58" s="61" t="s">
        <v>397</v>
      </c>
      <c r="B58" s="42" t="s">
        <v>211</v>
      </c>
      <c r="C58" s="49">
        <f>SUM(P58:Q58)</f>
        <v>0</v>
      </c>
      <c r="D58" s="43" t="s">
        <v>41</v>
      </c>
      <c r="E58" s="43" t="s">
        <v>41</v>
      </c>
      <c r="F58" s="43" t="s">
        <v>41</v>
      </c>
      <c r="G58" s="43" t="s">
        <v>41</v>
      </c>
      <c r="H58" s="43" t="s">
        <v>41</v>
      </c>
      <c r="I58" s="43" t="s">
        <v>41</v>
      </c>
      <c r="J58" s="43" t="s">
        <v>41</v>
      </c>
      <c r="K58" s="43" t="s">
        <v>41</v>
      </c>
      <c r="L58" s="43" t="s">
        <v>41</v>
      </c>
      <c r="M58" s="43" t="s">
        <v>41</v>
      </c>
      <c r="N58" s="43" t="s">
        <v>41</v>
      </c>
      <c r="O58" s="43" t="s">
        <v>41</v>
      </c>
      <c r="P58" s="43"/>
      <c r="Q58" s="43"/>
      <c r="R58" s="43" t="s">
        <v>41</v>
      </c>
    </row>
    <row r="59" spans="1:18" s="44" customFormat="1" ht="12" customHeight="1">
      <c r="A59" s="62" t="s">
        <v>482</v>
      </c>
      <c r="B59" s="42" t="s">
        <v>212</v>
      </c>
      <c r="C59" s="43">
        <f>SUM(P59:R59,L59:M59,D59:J59)</f>
        <v>0</v>
      </c>
      <c r="D59" s="43"/>
      <c r="E59" s="43"/>
      <c r="F59" s="43"/>
      <c r="G59" s="43"/>
      <c r="H59" s="43"/>
      <c r="I59" s="43"/>
      <c r="J59" s="43"/>
      <c r="K59" s="43" t="s">
        <v>41</v>
      </c>
      <c r="L59" s="43"/>
      <c r="M59" s="43"/>
      <c r="N59" s="43" t="s">
        <v>41</v>
      </c>
      <c r="O59" s="43" t="s">
        <v>41</v>
      </c>
      <c r="P59" s="43"/>
      <c r="Q59" s="43"/>
      <c r="R59" s="43"/>
    </row>
    <row r="60" spans="1:18" s="44" customFormat="1" ht="36" customHeight="1">
      <c r="A60" s="61" t="s">
        <v>483</v>
      </c>
      <c r="B60" s="42" t="s">
        <v>213</v>
      </c>
      <c r="C60" s="43">
        <f>SUM(P60:R60,L60:M60,D60:J60)</f>
        <v>0</v>
      </c>
      <c r="D60" s="43"/>
      <c r="E60" s="43"/>
      <c r="F60" s="43"/>
      <c r="G60" s="43"/>
      <c r="H60" s="43"/>
      <c r="I60" s="43"/>
      <c r="J60" s="43"/>
      <c r="K60" s="43" t="s">
        <v>41</v>
      </c>
      <c r="L60" s="43"/>
      <c r="M60" s="43"/>
      <c r="N60" s="43" t="s">
        <v>41</v>
      </c>
      <c r="O60" s="43" t="s">
        <v>41</v>
      </c>
      <c r="P60" s="43"/>
      <c r="Q60" s="43"/>
      <c r="R60" s="43"/>
    </row>
    <row r="61" spans="1:18" s="44" customFormat="1" ht="12.75">
      <c r="A61" s="61" t="s">
        <v>423</v>
      </c>
      <c r="B61" s="42"/>
      <c r="C61" s="209">
        <f>SUM(Q61:R62,D61:J62)</f>
        <v>0</v>
      </c>
      <c r="D61" s="209"/>
      <c r="E61" s="209"/>
      <c r="F61" s="209"/>
      <c r="G61" s="209"/>
      <c r="H61" s="209"/>
      <c r="I61" s="209"/>
      <c r="J61" s="209"/>
      <c r="K61" s="209" t="s">
        <v>41</v>
      </c>
      <c r="L61" s="209" t="s">
        <v>41</v>
      </c>
      <c r="M61" s="209" t="s">
        <v>41</v>
      </c>
      <c r="N61" s="209" t="s">
        <v>41</v>
      </c>
      <c r="O61" s="209" t="s">
        <v>41</v>
      </c>
      <c r="P61" s="209" t="s">
        <v>41</v>
      </c>
      <c r="Q61" s="209"/>
      <c r="R61" s="209"/>
    </row>
    <row r="62" spans="1:18" s="44" customFormat="1" ht="12.75">
      <c r="A62" s="66" t="s">
        <v>388</v>
      </c>
      <c r="B62" s="51" t="s">
        <v>214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</row>
    <row r="63" spans="1:18" s="44" customFormat="1" ht="24" customHeight="1">
      <c r="A63" s="67" t="s">
        <v>424</v>
      </c>
      <c r="B63" s="48" t="s">
        <v>215</v>
      </c>
      <c r="C63" s="49">
        <f>SUM(Q63:R63,D63:J63)</f>
        <v>0</v>
      </c>
      <c r="D63" s="49"/>
      <c r="E63" s="49"/>
      <c r="F63" s="49"/>
      <c r="G63" s="49"/>
      <c r="H63" s="49"/>
      <c r="I63" s="49"/>
      <c r="J63" s="49"/>
      <c r="K63" s="49" t="s">
        <v>41</v>
      </c>
      <c r="L63" s="49" t="s">
        <v>41</v>
      </c>
      <c r="M63" s="49" t="s">
        <v>41</v>
      </c>
      <c r="N63" s="49" t="s">
        <v>41</v>
      </c>
      <c r="O63" s="49" t="s">
        <v>41</v>
      </c>
      <c r="P63" s="49" t="s">
        <v>41</v>
      </c>
      <c r="Q63" s="49"/>
      <c r="R63" s="49"/>
    </row>
    <row r="64" spans="1:18" s="44" customFormat="1" ht="12" customHeight="1">
      <c r="A64" s="61" t="s">
        <v>390</v>
      </c>
      <c r="B64" s="42" t="s">
        <v>216</v>
      </c>
      <c r="C64" s="43">
        <f>SUM(Q64:R64,D64:J64)</f>
        <v>0</v>
      </c>
      <c r="D64" s="43"/>
      <c r="E64" s="43"/>
      <c r="F64" s="43"/>
      <c r="G64" s="43"/>
      <c r="H64" s="43"/>
      <c r="I64" s="43"/>
      <c r="J64" s="43"/>
      <c r="K64" s="43" t="s">
        <v>41</v>
      </c>
      <c r="L64" s="43" t="s">
        <v>41</v>
      </c>
      <c r="M64" s="43" t="s">
        <v>41</v>
      </c>
      <c r="N64" s="43" t="s">
        <v>41</v>
      </c>
      <c r="O64" s="43" t="s">
        <v>41</v>
      </c>
      <c r="P64" s="43" t="s">
        <v>41</v>
      </c>
      <c r="Q64" s="43"/>
      <c r="R64" s="43"/>
    </row>
    <row r="65" spans="1:18" s="44" customFormat="1" ht="24" customHeight="1">
      <c r="A65" s="61" t="s">
        <v>425</v>
      </c>
      <c r="B65" s="42"/>
      <c r="C65" s="209">
        <f>SUM(R65,D65:J66)</f>
        <v>0</v>
      </c>
      <c r="D65" s="209"/>
      <c r="E65" s="209"/>
      <c r="F65" s="209"/>
      <c r="G65" s="209"/>
      <c r="H65" s="209"/>
      <c r="I65" s="209"/>
      <c r="J65" s="209"/>
      <c r="K65" s="209" t="s">
        <v>41</v>
      </c>
      <c r="L65" s="209" t="s">
        <v>41</v>
      </c>
      <c r="M65" s="209" t="s">
        <v>41</v>
      </c>
      <c r="N65" s="209" t="s">
        <v>41</v>
      </c>
      <c r="O65" s="209" t="s">
        <v>41</v>
      </c>
      <c r="P65" s="209" t="s">
        <v>41</v>
      </c>
      <c r="Q65" s="209" t="s">
        <v>41</v>
      </c>
      <c r="R65" s="209"/>
    </row>
    <row r="66" spans="1:18" s="44" customFormat="1" ht="12" customHeight="1">
      <c r="A66" s="66" t="s">
        <v>426</v>
      </c>
      <c r="B66" s="51" t="s">
        <v>217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</row>
    <row r="67" spans="1:18" s="44" customFormat="1" ht="12" customHeight="1">
      <c r="A67" s="61" t="s">
        <v>427</v>
      </c>
      <c r="B67" s="42" t="s">
        <v>218</v>
      </c>
      <c r="C67" s="43">
        <f aca="true" t="shared" si="0" ref="C67:C72">SUM(R67,D67:J67)</f>
        <v>0</v>
      </c>
      <c r="D67" s="43"/>
      <c r="E67" s="43"/>
      <c r="F67" s="43"/>
      <c r="G67" s="43"/>
      <c r="H67" s="43"/>
      <c r="I67" s="43"/>
      <c r="J67" s="43"/>
      <c r="K67" s="43" t="s">
        <v>41</v>
      </c>
      <c r="L67" s="43" t="s">
        <v>41</v>
      </c>
      <c r="M67" s="43" t="s">
        <v>41</v>
      </c>
      <c r="N67" s="43" t="s">
        <v>41</v>
      </c>
      <c r="O67" s="43" t="s">
        <v>41</v>
      </c>
      <c r="P67" s="43" t="s">
        <v>41</v>
      </c>
      <c r="Q67" s="43" t="s">
        <v>41</v>
      </c>
      <c r="R67" s="43"/>
    </row>
    <row r="68" spans="1:18" s="44" customFormat="1" ht="12" customHeight="1">
      <c r="A68" s="61" t="s">
        <v>428</v>
      </c>
      <c r="B68" s="42" t="s">
        <v>219</v>
      </c>
      <c r="C68" s="43">
        <f t="shared" si="0"/>
        <v>0</v>
      </c>
      <c r="D68" s="43"/>
      <c r="E68" s="43"/>
      <c r="F68" s="43"/>
      <c r="G68" s="43"/>
      <c r="H68" s="43"/>
      <c r="I68" s="43"/>
      <c r="J68" s="43"/>
      <c r="K68" s="43" t="s">
        <v>41</v>
      </c>
      <c r="L68" s="43" t="s">
        <v>41</v>
      </c>
      <c r="M68" s="43" t="s">
        <v>41</v>
      </c>
      <c r="N68" s="43" t="s">
        <v>41</v>
      </c>
      <c r="O68" s="43" t="s">
        <v>41</v>
      </c>
      <c r="P68" s="43" t="s">
        <v>41</v>
      </c>
      <c r="Q68" s="43" t="s">
        <v>41</v>
      </c>
      <c r="R68" s="43"/>
    </row>
    <row r="69" spans="1:18" s="44" customFormat="1" ht="12" customHeight="1">
      <c r="A69" s="62" t="s">
        <v>429</v>
      </c>
      <c r="B69" s="42" t="s">
        <v>220</v>
      </c>
      <c r="C69" s="43">
        <f t="shared" si="0"/>
        <v>0</v>
      </c>
      <c r="D69" s="43"/>
      <c r="E69" s="43"/>
      <c r="F69" s="43"/>
      <c r="G69" s="43"/>
      <c r="H69" s="43"/>
      <c r="I69" s="43"/>
      <c r="J69" s="43"/>
      <c r="K69" s="43" t="s">
        <v>41</v>
      </c>
      <c r="L69" s="43" t="s">
        <v>41</v>
      </c>
      <c r="M69" s="43" t="s">
        <v>41</v>
      </c>
      <c r="N69" s="43" t="s">
        <v>41</v>
      </c>
      <c r="O69" s="43" t="s">
        <v>41</v>
      </c>
      <c r="P69" s="43" t="s">
        <v>41</v>
      </c>
      <c r="Q69" s="43" t="s">
        <v>41</v>
      </c>
      <c r="R69" s="43"/>
    </row>
    <row r="70" spans="1:18" s="44" customFormat="1" ht="12" customHeight="1">
      <c r="A70" s="62" t="s">
        <v>430</v>
      </c>
      <c r="B70" s="42" t="s">
        <v>221</v>
      </c>
      <c r="C70" s="43">
        <f t="shared" si="0"/>
        <v>0</v>
      </c>
      <c r="D70" s="43"/>
      <c r="E70" s="43"/>
      <c r="F70" s="43"/>
      <c r="G70" s="43"/>
      <c r="H70" s="43"/>
      <c r="I70" s="43"/>
      <c r="J70" s="43"/>
      <c r="K70" s="43" t="s">
        <v>41</v>
      </c>
      <c r="L70" s="43" t="s">
        <v>41</v>
      </c>
      <c r="M70" s="43" t="s">
        <v>41</v>
      </c>
      <c r="N70" s="43" t="s">
        <v>41</v>
      </c>
      <c r="O70" s="43" t="s">
        <v>41</v>
      </c>
      <c r="P70" s="43" t="s">
        <v>41</v>
      </c>
      <c r="Q70" s="43" t="s">
        <v>41</v>
      </c>
      <c r="R70" s="43"/>
    </row>
    <row r="71" spans="1:18" s="44" customFormat="1" ht="12" customHeight="1">
      <c r="A71" s="62" t="s">
        <v>431</v>
      </c>
      <c r="B71" s="42" t="s">
        <v>432</v>
      </c>
      <c r="C71" s="43">
        <f t="shared" si="0"/>
        <v>0</v>
      </c>
      <c r="D71" s="43"/>
      <c r="E71" s="43"/>
      <c r="F71" s="43"/>
      <c r="G71" s="43"/>
      <c r="H71" s="43"/>
      <c r="I71" s="43"/>
      <c r="J71" s="43"/>
      <c r="K71" s="43" t="s">
        <v>41</v>
      </c>
      <c r="L71" s="43" t="s">
        <v>41</v>
      </c>
      <c r="M71" s="43" t="s">
        <v>41</v>
      </c>
      <c r="N71" s="43" t="s">
        <v>41</v>
      </c>
      <c r="O71" s="43" t="s">
        <v>41</v>
      </c>
      <c r="P71" s="43" t="s">
        <v>41</v>
      </c>
      <c r="Q71" s="43" t="s">
        <v>41</v>
      </c>
      <c r="R71" s="43"/>
    </row>
    <row r="72" spans="1:18" s="44" customFormat="1" ht="12" customHeight="1">
      <c r="A72" s="62" t="s">
        <v>433</v>
      </c>
      <c r="B72" s="42" t="s">
        <v>434</v>
      </c>
      <c r="C72" s="43">
        <f t="shared" si="0"/>
        <v>0</v>
      </c>
      <c r="D72" s="43"/>
      <c r="E72" s="43"/>
      <c r="F72" s="43"/>
      <c r="G72" s="43"/>
      <c r="H72" s="43"/>
      <c r="I72" s="43"/>
      <c r="J72" s="43"/>
      <c r="K72" s="43" t="s">
        <v>41</v>
      </c>
      <c r="L72" s="43" t="s">
        <v>41</v>
      </c>
      <c r="M72" s="43" t="s">
        <v>41</v>
      </c>
      <c r="N72" s="43" t="s">
        <v>41</v>
      </c>
      <c r="O72" s="43" t="s">
        <v>41</v>
      </c>
      <c r="P72" s="43" t="s">
        <v>41</v>
      </c>
      <c r="Q72" s="43"/>
      <c r="R72" s="43"/>
    </row>
    <row r="73" spans="1:18" s="44" customFormat="1" ht="12" customHeight="1">
      <c r="A73" s="62" t="s">
        <v>484</v>
      </c>
      <c r="B73" s="42" t="s">
        <v>435</v>
      </c>
      <c r="C73" s="43">
        <f>SUM(R73,L73,D73:J73)</f>
        <v>0</v>
      </c>
      <c r="D73" s="43"/>
      <c r="E73" s="43"/>
      <c r="F73" s="43"/>
      <c r="G73" s="43"/>
      <c r="H73" s="43"/>
      <c r="I73" s="43"/>
      <c r="J73" s="43"/>
      <c r="K73" s="43" t="s">
        <v>41</v>
      </c>
      <c r="L73" s="43"/>
      <c r="M73" s="43" t="s">
        <v>41</v>
      </c>
      <c r="N73" s="43" t="s">
        <v>41</v>
      </c>
      <c r="O73" s="43" t="s">
        <v>41</v>
      </c>
      <c r="P73" s="43" t="s">
        <v>41</v>
      </c>
      <c r="Q73" s="43" t="s">
        <v>41</v>
      </c>
      <c r="R73" s="43"/>
    </row>
    <row r="74" spans="1:18" s="44" customFormat="1" ht="12.75">
      <c r="A74" s="41" t="s">
        <v>436</v>
      </c>
      <c r="B74" s="42"/>
      <c r="C74" s="209">
        <f>SUM(R74,L74,D74:J75)</f>
        <v>0</v>
      </c>
      <c r="D74" s="209"/>
      <c r="E74" s="209"/>
      <c r="F74" s="209"/>
      <c r="G74" s="209"/>
      <c r="H74" s="209"/>
      <c r="I74" s="209"/>
      <c r="J74" s="209"/>
      <c r="K74" s="209" t="s">
        <v>41</v>
      </c>
      <c r="L74" s="209"/>
      <c r="M74" s="209" t="s">
        <v>41</v>
      </c>
      <c r="N74" s="209" t="s">
        <v>41</v>
      </c>
      <c r="O74" s="209" t="s">
        <v>41</v>
      </c>
      <c r="P74" s="209" t="s">
        <v>41</v>
      </c>
      <c r="Q74" s="209" t="s">
        <v>41</v>
      </c>
      <c r="R74" s="209"/>
    </row>
    <row r="75" spans="1:18" s="44" customFormat="1" ht="12.75">
      <c r="A75" s="75" t="s">
        <v>388</v>
      </c>
      <c r="B75" s="70" t="s">
        <v>437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18" s="44" customFormat="1" ht="24" customHeight="1">
      <c r="A76" s="74" t="s">
        <v>424</v>
      </c>
      <c r="B76" s="70" t="s">
        <v>438</v>
      </c>
      <c r="C76" s="43">
        <f>SUM(R76,L76,D76:J76)</f>
        <v>0</v>
      </c>
      <c r="D76" s="64"/>
      <c r="E76" s="64"/>
      <c r="F76" s="64"/>
      <c r="G76" s="64"/>
      <c r="H76" s="64"/>
      <c r="I76" s="64"/>
      <c r="J76" s="64"/>
      <c r="K76" s="64" t="s">
        <v>41</v>
      </c>
      <c r="L76" s="64"/>
      <c r="M76" s="64" t="s">
        <v>41</v>
      </c>
      <c r="N76" s="64" t="s">
        <v>41</v>
      </c>
      <c r="O76" s="64" t="s">
        <v>41</v>
      </c>
      <c r="P76" s="64" t="s">
        <v>41</v>
      </c>
      <c r="Q76" s="64" t="s">
        <v>41</v>
      </c>
      <c r="R76" s="64"/>
    </row>
    <row r="77" spans="1:18" s="44" customFormat="1" ht="12" customHeight="1">
      <c r="A77" s="73" t="s">
        <v>390</v>
      </c>
      <c r="B77" s="51" t="s">
        <v>439</v>
      </c>
      <c r="C77" s="43">
        <f>SUM(R77,L77,D77:J77)</f>
        <v>0</v>
      </c>
      <c r="D77" s="52"/>
      <c r="E77" s="52"/>
      <c r="F77" s="52"/>
      <c r="G77" s="52"/>
      <c r="H77" s="52"/>
      <c r="I77" s="52"/>
      <c r="J77" s="52"/>
      <c r="K77" s="52" t="s">
        <v>41</v>
      </c>
      <c r="L77" s="52"/>
      <c r="M77" s="52" t="s">
        <v>41</v>
      </c>
      <c r="N77" s="52" t="s">
        <v>41</v>
      </c>
      <c r="O77" s="52" t="s">
        <v>41</v>
      </c>
      <c r="P77" s="52" t="s">
        <v>41</v>
      </c>
      <c r="Q77" s="52" t="s">
        <v>41</v>
      </c>
      <c r="R77" s="52"/>
    </row>
    <row r="78" spans="1:18" s="44" customFormat="1" ht="12.75">
      <c r="A78" s="62" t="s">
        <v>440</v>
      </c>
      <c r="B78" s="42"/>
      <c r="C78" s="209">
        <f>SUM(R78,L78,D78:J79)</f>
        <v>0</v>
      </c>
      <c r="D78" s="209"/>
      <c r="E78" s="209"/>
      <c r="F78" s="209"/>
      <c r="G78" s="209"/>
      <c r="H78" s="209"/>
      <c r="I78" s="209"/>
      <c r="J78" s="209"/>
      <c r="K78" s="209" t="s">
        <v>41</v>
      </c>
      <c r="L78" s="209"/>
      <c r="M78" s="209" t="s">
        <v>41</v>
      </c>
      <c r="N78" s="209" t="s">
        <v>41</v>
      </c>
      <c r="O78" s="209" t="s">
        <v>41</v>
      </c>
      <c r="P78" s="209" t="s">
        <v>41</v>
      </c>
      <c r="Q78" s="209" t="s">
        <v>41</v>
      </c>
      <c r="R78" s="209"/>
    </row>
    <row r="79" spans="1:18" s="44" customFormat="1" ht="12.75">
      <c r="A79" s="63" t="s">
        <v>441</v>
      </c>
      <c r="B79" s="51" t="s">
        <v>442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</row>
    <row r="80" spans="1:18" s="44" customFormat="1" ht="12" customHeight="1">
      <c r="A80" s="62" t="s">
        <v>443</v>
      </c>
      <c r="B80" s="42" t="s">
        <v>444</v>
      </c>
      <c r="C80" s="43">
        <f aca="true" t="shared" si="1" ref="C80:C88">SUM(R80,L80,D80:J80)</f>
        <v>0</v>
      </c>
      <c r="D80" s="43"/>
      <c r="E80" s="43"/>
      <c r="F80" s="43"/>
      <c r="G80" s="43"/>
      <c r="H80" s="43"/>
      <c r="I80" s="43"/>
      <c r="J80" s="43"/>
      <c r="K80" s="43" t="s">
        <v>41</v>
      </c>
      <c r="L80" s="43"/>
      <c r="M80" s="43" t="s">
        <v>41</v>
      </c>
      <c r="N80" s="43" t="s">
        <v>41</v>
      </c>
      <c r="O80" s="43" t="s">
        <v>41</v>
      </c>
      <c r="P80" s="43" t="s">
        <v>41</v>
      </c>
      <c r="Q80" s="43" t="s">
        <v>41</v>
      </c>
      <c r="R80" s="43"/>
    </row>
    <row r="81" spans="1:18" s="44" customFormat="1" ht="12" customHeight="1">
      <c r="A81" s="65" t="s">
        <v>445</v>
      </c>
      <c r="B81" s="48" t="s">
        <v>446</v>
      </c>
      <c r="C81" s="43">
        <f t="shared" si="1"/>
        <v>0</v>
      </c>
      <c r="D81" s="49"/>
      <c r="E81" s="49"/>
      <c r="F81" s="49"/>
      <c r="G81" s="49"/>
      <c r="H81" s="49"/>
      <c r="I81" s="49"/>
      <c r="J81" s="49"/>
      <c r="K81" s="49" t="s">
        <v>41</v>
      </c>
      <c r="L81" s="49"/>
      <c r="M81" s="49" t="s">
        <v>41</v>
      </c>
      <c r="N81" s="49" t="s">
        <v>41</v>
      </c>
      <c r="O81" s="49" t="s">
        <v>41</v>
      </c>
      <c r="P81" s="49" t="s">
        <v>41</v>
      </c>
      <c r="Q81" s="49" t="s">
        <v>41</v>
      </c>
      <c r="R81" s="49"/>
    </row>
    <row r="82" spans="1:18" s="44" customFormat="1" ht="12" customHeight="1">
      <c r="A82" s="63" t="s">
        <v>447</v>
      </c>
      <c r="B82" s="51" t="s">
        <v>448</v>
      </c>
      <c r="C82" s="43">
        <f t="shared" si="1"/>
        <v>0</v>
      </c>
      <c r="D82" s="52"/>
      <c r="E82" s="52"/>
      <c r="F82" s="52"/>
      <c r="G82" s="52"/>
      <c r="H82" s="52"/>
      <c r="I82" s="52"/>
      <c r="J82" s="52"/>
      <c r="K82" s="52" t="s">
        <v>41</v>
      </c>
      <c r="L82" s="52"/>
      <c r="M82" s="52" t="s">
        <v>41</v>
      </c>
      <c r="N82" s="52" t="s">
        <v>41</v>
      </c>
      <c r="O82" s="52" t="s">
        <v>41</v>
      </c>
      <c r="P82" s="52" t="s">
        <v>41</v>
      </c>
      <c r="Q82" s="52" t="s">
        <v>41</v>
      </c>
      <c r="R82" s="52"/>
    </row>
    <row r="83" spans="1:18" s="44" customFormat="1" ht="12" customHeight="1">
      <c r="A83" s="62" t="s">
        <v>449</v>
      </c>
      <c r="B83" s="42" t="s">
        <v>450</v>
      </c>
      <c r="C83" s="43">
        <f t="shared" si="1"/>
        <v>0</v>
      </c>
      <c r="D83" s="43"/>
      <c r="E83" s="43"/>
      <c r="F83" s="43"/>
      <c r="G83" s="43"/>
      <c r="H83" s="43"/>
      <c r="I83" s="43"/>
      <c r="J83" s="43"/>
      <c r="K83" s="43" t="s">
        <v>41</v>
      </c>
      <c r="L83" s="43"/>
      <c r="M83" s="43" t="s">
        <v>41</v>
      </c>
      <c r="N83" s="43" t="s">
        <v>41</v>
      </c>
      <c r="O83" s="43" t="s">
        <v>41</v>
      </c>
      <c r="P83" s="43" t="s">
        <v>41</v>
      </c>
      <c r="Q83" s="43" t="s">
        <v>41</v>
      </c>
      <c r="R83" s="43"/>
    </row>
    <row r="84" spans="1:18" s="44" customFormat="1" ht="12" customHeight="1">
      <c r="A84" s="62" t="s">
        <v>451</v>
      </c>
      <c r="B84" s="42" t="s">
        <v>452</v>
      </c>
      <c r="C84" s="43">
        <f t="shared" si="1"/>
        <v>0</v>
      </c>
      <c r="D84" s="43"/>
      <c r="E84" s="43"/>
      <c r="F84" s="43"/>
      <c r="G84" s="43"/>
      <c r="H84" s="43"/>
      <c r="I84" s="43"/>
      <c r="J84" s="43"/>
      <c r="K84" s="43" t="s">
        <v>41</v>
      </c>
      <c r="L84" s="43"/>
      <c r="M84" s="43" t="s">
        <v>41</v>
      </c>
      <c r="N84" s="43" t="s">
        <v>41</v>
      </c>
      <c r="O84" s="43" t="s">
        <v>41</v>
      </c>
      <c r="P84" s="43" t="s">
        <v>41</v>
      </c>
      <c r="Q84" s="43" t="s">
        <v>41</v>
      </c>
      <c r="R84" s="43"/>
    </row>
    <row r="85" spans="1:18" s="44" customFormat="1" ht="12" customHeight="1">
      <c r="A85" s="62" t="s">
        <v>453</v>
      </c>
      <c r="B85" s="42" t="s">
        <v>454</v>
      </c>
      <c r="C85" s="43">
        <f t="shared" si="1"/>
        <v>0</v>
      </c>
      <c r="D85" s="43"/>
      <c r="E85" s="43"/>
      <c r="F85" s="43"/>
      <c r="G85" s="43"/>
      <c r="H85" s="43"/>
      <c r="I85" s="43"/>
      <c r="J85" s="43"/>
      <c r="K85" s="43" t="s">
        <v>41</v>
      </c>
      <c r="L85" s="43"/>
      <c r="M85" s="43" t="s">
        <v>41</v>
      </c>
      <c r="N85" s="43" t="s">
        <v>41</v>
      </c>
      <c r="O85" s="43" t="s">
        <v>41</v>
      </c>
      <c r="P85" s="43" t="s">
        <v>41</v>
      </c>
      <c r="Q85" s="43" t="s">
        <v>41</v>
      </c>
      <c r="R85" s="43"/>
    </row>
    <row r="86" spans="1:18" s="44" customFormat="1" ht="24" customHeight="1">
      <c r="A86" s="62" t="s">
        <v>455</v>
      </c>
      <c r="B86" s="42" t="s">
        <v>456</v>
      </c>
      <c r="C86" s="43">
        <f t="shared" si="1"/>
        <v>0</v>
      </c>
      <c r="D86" s="43"/>
      <c r="E86" s="43"/>
      <c r="F86" s="43"/>
      <c r="G86" s="43"/>
      <c r="H86" s="43"/>
      <c r="I86" s="43"/>
      <c r="J86" s="43"/>
      <c r="K86" s="43" t="s">
        <v>41</v>
      </c>
      <c r="L86" s="43"/>
      <c r="M86" s="43" t="s">
        <v>41</v>
      </c>
      <c r="N86" s="43" t="s">
        <v>41</v>
      </c>
      <c r="O86" s="43" t="s">
        <v>41</v>
      </c>
      <c r="P86" s="43" t="s">
        <v>41</v>
      </c>
      <c r="Q86" s="43" t="s">
        <v>41</v>
      </c>
      <c r="R86" s="43"/>
    </row>
    <row r="87" spans="1:18" s="44" customFormat="1" ht="12" customHeight="1">
      <c r="A87" s="62" t="s">
        <v>457</v>
      </c>
      <c r="B87" s="42" t="s">
        <v>458</v>
      </c>
      <c r="C87" s="43">
        <f t="shared" si="1"/>
        <v>0</v>
      </c>
      <c r="D87" s="43"/>
      <c r="E87" s="43"/>
      <c r="F87" s="43"/>
      <c r="G87" s="43"/>
      <c r="H87" s="43"/>
      <c r="I87" s="43"/>
      <c r="J87" s="43"/>
      <c r="K87" s="43" t="s">
        <v>41</v>
      </c>
      <c r="L87" s="43"/>
      <c r="M87" s="43" t="s">
        <v>41</v>
      </c>
      <c r="N87" s="43" t="s">
        <v>41</v>
      </c>
      <c r="O87" s="43" t="s">
        <v>41</v>
      </c>
      <c r="P87" s="43" t="s">
        <v>41</v>
      </c>
      <c r="Q87" s="43" t="s">
        <v>41</v>
      </c>
      <c r="R87" s="43"/>
    </row>
    <row r="88" spans="1:18" s="44" customFormat="1" ht="12" customHeight="1">
      <c r="A88" s="62" t="s">
        <v>459</v>
      </c>
      <c r="B88" s="42" t="s">
        <v>460</v>
      </c>
      <c r="C88" s="43">
        <f t="shared" si="1"/>
        <v>0</v>
      </c>
      <c r="D88" s="43"/>
      <c r="E88" s="43"/>
      <c r="F88" s="43"/>
      <c r="G88" s="43"/>
      <c r="H88" s="43"/>
      <c r="I88" s="43"/>
      <c r="J88" s="43"/>
      <c r="K88" s="43" t="s">
        <v>41</v>
      </c>
      <c r="L88" s="43"/>
      <c r="M88" s="43" t="s">
        <v>41</v>
      </c>
      <c r="N88" s="43" t="s">
        <v>41</v>
      </c>
      <c r="O88" s="43" t="s">
        <v>41</v>
      </c>
      <c r="P88" s="43" t="s">
        <v>41</v>
      </c>
      <c r="Q88" s="43" t="s">
        <v>41</v>
      </c>
      <c r="R88" s="43"/>
    </row>
    <row r="89" spans="1:18" s="44" customFormat="1" ht="12" customHeight="1">
      <c r="A89" s="62" t="s">
        <v>461</v>
      </c>
      <c r="B89" s="42" t="s">
        <v>462</v>
      </c>
      <c r="C89" s="43">
        <f>SUM(J89)</f>
        <v>0</v>
      </c>
      <c r="D89" s="43" t="s">
        <v>41</v>
      </c>
      <c r="E89" s="43" t="s">
        <v>41</v>
      </c>
      <c r="F89" s="43" t="s">
        <v>41</v>
      </c>
      <c r="G89" s="43" t="s">
        <v>41</v>
      </c>
      <c r="H89" s="43" t="s">
        <v>41</v>
      </c>
      <c r="I89" s="43" t="s">
        <v>41</v>
      </c>
      <c r="J89" s="43"/>
      <c r="K89" s="43" t="s">
        <v>41</v>
      </c>
      <c r="L89" s="43" t="s">
        <v>41</v>
      </c>
      <c r="M89" s="43" t="s">
        <v>41</v>
      </c>
      <c r="N89" s="43" t="s">
        <v>41</v>
      </c>
      <c r="O89" s="43" t="s">
        <v>41</v>
      </c>
      <c r="P89" s="43" t="s">
        <v>41</v>
      </c>
      <c r="Q89" s="43" t="s">
        <v>41</v>
      </c>
      <c r="R89" s="43" t="s">
        <v>41</v>
      </c>
    </row>
    <row r="90" spans="1:18" s="44" customFormat="1" ht="12" customHeight="1">
      <c r="A90" s="62" t="s">
        <v>463</v>
      </c>
      <c r="B90" s="42" t="s">
        <v>464</v>
      </c>
      <c r="C90" s="43">
        <f>SUM(J90)</f>
        <v>0</v>
      </c>
      <c r="D90" s="43" t="s">
        <v>41</v>
      </c>
      <c r="E90" s="43" t="s">
        <v>41</v>
      </c>
      <c r="F90" s="43" t="s">
        <v>41</v>
      </c>
      <c r="G90" s="43" t="s">
        <v>41</v>
      </c>
      <c r="H90" s="43" t="s">
        <v>41</v>
      </c>
      <c r="I90" s="43" t="s">
        <v>41</v>
      </c>
      <c r="J90" s="43"/>
      <c r="K90" s="43" t="s">
        <v>41</v>
      </c>
      <c r="L90" s="43" t="s">
        <v>41</v>
      </c>
      <c r="M90" s="43" t="s">
        <v>41</v>
      </c>
      <c r="N90" s="43" t="s">
        <v>41</v>
      </c>
      <c r="O90" s="43" t="s">
        <v>41</v>
      </c>
      <c r="P90" s="43" t="s">
        <v>41</v>
      </c>
      <c r="Q90" s="43" t="s">
        <v>41</v>
      </c>
      <c r="R90" s="43" t="s">
        <v>41</v>
      </c>
    </row>
    <row r="91" spans="1:18" s="44" customFormat="1" ht="12" customHeight="1">
      <c r="A91" s="62" t="s">
        <v>484</v>
      </c>
      <c r="B91" s="42" t="s">
        <v>465</v>
      </c>
      <c r="C91" s="43">
        <f>SUM(R91,L91,D91:J91)</f>
        <v>0</v>
      </c>
      <c r="D91" s="43"/>
      <c r="E91" s="43"/>
      <c r="F91" s="43"/>
      <c r="G91" s="43"/>
      <c r="H91" s="43"/>
      <c r="I91" s="43"/>
      <c r="J91" s="43"/>
      <c r="K91" s="43" t="s">
        <v>41</v>
      </c>
      <c r="L91" s="43"/>
      <c r="M91" s="43" t="s">
        <v>41</v>
      </c>
      <c r="N91" s="43" t="s">
        <v>41</v>
      </c>
      <c r="O91" s="43" t="s">
        <v>41</v>
      </c>
      <c r="P91" s="43" t="s">
        <v>41</v>
      </c>
      <c r="Q91" s="43" t="s">
        <v>41</v>
      </c>
      <c r="R91" s="43"/>
    </row>
    <row r="92" spans="1:18" s="44" customFormat="1" ht="12.75">
      <c r="A92" s="22" t="s">
        <v>895</v>
      </c>
      <c r="B92" s="42"/>
      <c r="C92" s="209">
        <f>SUM(R92,H92:J93,F92)</f>
        <v>0</v>
      </c>
      <c r="D92" s="209" t="s">
        <v>41</v>
      </c>
      <c r="E92" s="209" t="s">
        <v>41</v>
      </c>
      <c r="F92" s="209"/>
      <c r="G92" s="209" t="s">
        <v>41</v>
      </c>
      <c r="H92" s="209"/>
      <c r="I92" s="209"/>
      <c r="J92" s="209"/>
      <c r="K92" s="209" t="s">
        <v>41</v>
      </c>
      <c r="L92" s="209" t="s">
        <v>41</v>
      </c>
      <c r="M92" s="209" t="s">
        <v>41</v>
      </c>
      <c r="N92" s="209" t="s">
        <v>41</v>
      </c>
      <c r="O92" s="209" t="s">
        <v>41</v>
      </c>
      <c r="P92" s="209" t="s">
        <v>41</v>
      </c>
      <c r="Q92" s="209" t="s">
        <v>41</v>
      </c>
      <c r="R92" s="209"/>
    </row>
    <row r="93" spans="1:18" s="44" customFormat="1" ht="12.75">
      <c r="A93" s="33" t="s">
        <v>388</v>
      </c>
      <c r="B93" s="51" t="s">
        <v>466</v>
      </c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</row>
    <row r="94" spans="1:18" s="44" customFormat="1" ht="24" customHeight="1">
      <c r="A94" s="62" t="s">
        <v>389</v>
      </c>
      <c r="B94" s="42" t="s">
        <v>467</v>
      </c>
      <c r="C94" s="43">
        <f>SUM(R94,H94:J94,F94)</f>
        <v>0</v>
      </c>
      <c r="D94" s="43" t="s">
        <v>41</v>
      </c>
      <c r="E94" s="43" t="s">
        <v>41</v>
      </c>
      <c r="F94" s="43"/>
      <c r="G94" s="43" t="s">
        <v>41</v>
      </c>
      <c r="H94" s="43"/>
      <c r="I94" s="43"/>
      <c r="J94" s="43"/>
      <c r="K94" s="43" t="s">
        <v>41</v>
      </c>
      <c r="L94" s="43" t="s">
        <v>41</v>
      </c>
      <c r="M94" s="43" t="s">
        <v>41</v>
      </c>
      <c r="N94" s="43" t="s">
        <v>41</v>
      </c>
      <c r="O94" s="43" t="s">
        <v>41</v>
      </c>
      <c r="P94" s="43" t="s">
        <v>41</v>
      </c>
      <c r="Q94" s="43" t="s">
        <v>41</v>
      </c>
      <c r="R94" s="43"/>
    </row>
    <row r="95" spans="1:18" s="44" customFormat="1" ht="24" customHeight="1">
      <c r="A95" s="62" t="s">
        <v>468</v>
      </c>
      <c r="B95" s="42" t="s">
        <v>469</v>
      </c>
      <c r="C95" s="43">
        <f>SUM(R95,H95:J95,F95)</f>
        <v>0</v>
      </c>
      <c r="D95" s="43" t="s">
        <v>41</v>
      </c>
      <c r="E95" s="43" t="s">
        <v>41</v>
      </c>
      <c r="F95" s="43"/>
      <c r="G95" s="43" t="s">
        <v>41</v>
      </c>
      <c r="H95" s="43"/>
      <c r="I95" s="43"/>
      <c r="J95" s="43"/>
      <c r="K95" s="43" t="s">
        <v>41</v>
      </c>
      <c r="L95" s="43" t="s">
        <v>41</v>
      </c>
      <c r="M95" s="43" t="s">
        <v>41</v>
      </c>
      <c r="N95" s="43" t="s">
        <v>41</v>
      </c>
      <c r="O95" s="43" t="s">
        <v>41</v>
      </c>
      <c r="P95" s="43" t="s">
        <v>41</v>
      </c>
      <c r="Q95" s="43" t="s">
        <v>41</v>
      </c>
      <c r="R95" s="43"/>
    </row>
    <row r="96" spans="1:18" s="44" customFormat="1" ht="12" customHeight="1">
      <c r="A96" s="61" t="s">
        <v>470</v>
      </c>
      <c r="B96" s="42" t="s">
        <v>471</v>
      </c>
      <c r="C96" s="43">
        <f>SUM(R96,H96:I96,F96)</f>
        <v>0</v>
      </c>
      <c r="D96" s="43" t="s">
        <v>41</v>
      </c>
      <c r="E96" s="43" t="s">
        <v>41</v>
      </c>
      <c r="F96" s="43"/>
      <c r="G96" s="43" t="s">
        <v>41</v>
      </c>
      <c r="H96" s="43"/>
      <c r="I96" s="43"/>
      <c r="J96" s="43" t="s">
        <v>41</v>
      </c>
      <c r="K96" s="43" t="s">
        <v>41</v>
      </c>
      <c r="L96" s="43" t="s">
        <v>41</v>
      </c>
      <c r="M96" s="43" t="s">
        <v>41</v>
      </c>
      <c r="N96" s="43" t="s">
        <v>41</v>
      </c>
      <c r="O96" s="43" t="s">
        <v>41</v>
      </c>
      <c r="P96" s="43" t="s">
        <v>41</v>
      </c>
      <c r="Q96" s="43" t="s">
        <v>41</v>
      </c>
      <c r="R96" s="43"/>
    </row>
    <row r="97" spans="1:18" s="44" customFormat="1" ht="12" customHeight="1">
      <c r="A97" s="61" t="s">
        <v>472</v>
      </c>
      <c r="B97" s="42" t="s">
        <v>473</v>
      </c>
      <c r="C97" s="43">
        <f>SUM(R97,H97:I97,F97)</f>
        <v>0</v>
      </c>
      <c r="D97" s="43" t="s">
        <v>41</v>
      </c>
      <c r="E97" s="43" t="s">
        <v>41</v>
      </c>
      <c r="F97" s="43"/>
      <c r="G97" s="43" t="s">
        <v>41</v>
      </c>
      <c r="H97" s="43"/>
      <c r="I97" s="43"/>
      <c r="J97" s="43"/>
      <c r="K97" s="43" t="s">
        <v>41</v>
      </c>
      <c r="L97" s="43" t="s">
        <v>41</v>
      </c>
      <c r="M97" s="43" t="s">
        <v>41</v>
      </c>
      <c r="N97" s="43" t="s">
        <v>41</v>
      </c>
      <c r="O97" s="43" t="s">
        <v>41</v>
      </c>
      <c r="P97" s="43" t="s">
        <v>41</v>
      </c>
      <c r="Q97" s="43" t="s">
        <v>41</v>
      </c>
      <c r="R97" s="43"/>
    </row>
    <row r="98" spans="1:18" s="44" customFormat="1" ht="12" customHeight="1">
      <c r="A98" s="61" t="s">
        <v>474</v>
      </c>
      <c r="B98" s="42" t="s">
        <v>475</v>
      </c>
      <c r="C98" s="43">
        <f>SUM(R98,I98:J98)</f>
        <v>0</v>
      </c>
      <c r="D98" s="43" t="s">
        <v>41</v>
      </c>
      <c r="E98" s="43" t="s">
        <v>41</v>
      </c>
      <c r="F98" s="43" t="s">
        <v>41</v>
      </c>
      <c r="G98" s="43" t="s">
        <v>41</v>
      </c>
      <c r="H98" s="43" t="s">
        <v>41</v>
      </c>
      <c r="I98" s="43"/>
      <c r="J98" s="43"/>
      <c r="K98" s="43" t="s">
        <v>41</v>
      </c>
      <c r="L98" s="43" t="s">
        <v>41</v>
      </c>
      <c r="M98" s="43" t="s">
        <v>41</v>
      </c>
      <c r="N98" s="43" t="s">
        <v>41</v>
      </c>
      <c r="O98" s="43" t="s">
        <v>41</v>
      </c>
      <c r="P98" s="43" t="s">
        <v>41</v>
      </c>
      <c r="Q98" s="43" t="s">
        <v>41</v>
      </c>
      <c r="R98" s="43"/>
    </row>
    <row r="99" spans="1:18" s="44" customFormat="1" ht="12" customHeight="1">
      <c r="A99" s="61" t="s">
        <v>476</v>
      </c>
      <c r="B99" s="42" t="s">
        <v>477</v>
      </c>
      <c r="C99" s="43">
        <f>SUM(R99,I99:J99)</f>
        <v>0</v>
      </c>
      <c r="D99" s="43" t="s">
        <v>41</v>
      </c>
      <c r="E99" s="43" t="s">
        <v>41</v>
      </c>
      <c r="F99" s="43" t="s">
        <v>41</v>
      </c>
      <c r="G99" s="43" t="s">
        <v>41</v>
      </c>
      <c r="H99" s="43" t="s">
        <v>41</v>
      </c>
      <c r="I99" s="43" t="s">
        <v>41</v>
      </c>
      <c r="J99" s="43"/>
      <c r="K99" s="43" t="s">
        <v>41</v>
      </c>
      <c r="L99" s="43" t="s">
        <v>41</v>
      </c>
      <c r="M99" s="43" t="s">
        <v>41</v>
      </c>
      <c r="N99" s="43" t="s">
        <v>41</v>
      </c>
      <c r="O99" s="43" t="s">
        <v>41</v>
      </c>
      <c r="P99" s="43" t="s">
        <v>41</v>
      </c>
      <c r="Q99" s="43" t="s">
        <v>41</v>
      </c>
      <c r="R99" s="43"/>
    </row>
    <row r="100" spans="1:18" s="44" customFormat="1" ht="12" customHeight="1">
      <c r="A100" s="61" t="s">
        <v>478</v>
      </c>
      <c r="B100" s="42" t="s">
        <v>479</v>
      </c>
      <c r="C100" s="43">
        <f>SUM(D100:R100)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1:18" ht="25.5" customHeight="1">
      <c r="A101" s="71" t="s">
        <v>559</v>
      </c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</sheetData>
  <sheetProtection/>
  <mergeCells count="198">
    <mergeCell ref="C3:C4"/>
    <mergeCell ref="A1:R1"/>
    <mergeCell ref="B2:R2"/>
    <mergeCell ref="D3:R3"/>
    <mergeCell ref="A3:A4"/>
    <mergeCell ref="B3:B4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C92:C93"/>
    <mergeCell ref="D92:D93"/>
    <mergeCell ref="E92:E93"/>
    <mergeCell ref="F92:F93"/>
    <mergeCell ref="G92:G93"/>
    <mergeCell ref="H92:H93"/>
    <mergeCell ref="O92:O93"/>
    <mergeCell ref="P92:P93"/>
    <mergeCell ref="Q92:Q93"/>
    <mergeCell ref="R92:R93"/>
    <mergeCell ref="I92:I93"/>
    <mergeCell ref="J92:J93"/>
    <mergeCell ref="K92:K93"/>
    <mergeCell ref="L92:L93"/>
    <mergeCell ref="M92:M93"/>
    <mergeCell ref="N92:N93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27" max="17" man="1"/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лабораторий санитарно-гигиенического, микробиологического и паразитологического профиля федеральных бюджетных учреждений здравоохранения - центров гигиены и эпидемиологии</dc:title>
  <dc:subject/>
  <dc:creator/>
  <cp:keywords/>
  <dc:description>Подготовлено на базе материалов БСС «Система Главбух»</dc:description>
  <cp:lastModifiedBy>strebkov</cp:lastModifiedBy>
  <cp:lastPrinted>2014-03-06T07:11:34Z</cp:lastPrinted>
  <dcterms:created xsi:type="dcterms:W3CDTF">2014-02-19T07:51:33Z</dcterms:created>
  <dcterms:modified xsi:type="dcterms:W3CDTF">2014-03-07T06:04:32Z</dcterms:modified>
  <cp:category/>
  <cp:version/>
  <cp:contentType/>
  <cp:contentStatus/>
</cp:coreProperties>
</file>